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13_ncr:1_{0CEACBEA-0A4F-4361-8B0D-9B4913C15EE7}" xr6:coauthVersionLast="47" xr6:coauthVersionMax="47" xr10:uidLastSave="{00000000-0000-0000-0000-000000000000}"/>
  <bookViews>
    <workbookView xWindow="-120" yWindow="-120" windowWidth="29040" windowHeight="15840" tabRatio="743" xr2:uid="{00000000-000D-0000-FFFF-FFFF00000000}"/>
  </bookViews>
  <sheets>
    <sheet name="Титульный лист" sheetId="1" r:id="rId1"/>
    <sheet name="1Acreal " sheetId="45" r:id="rId2"/>
    <sheet name="Ванны и доп.опции" sheetId="42" r:id="rId3"/>
    <sheet name="ШТОРКИ, ширмы, ПОДДОНЫ" sheetId="43" r:id="rId4"/>
    <sheet name="ДК, ДО, запчасти" sheetId="36" r:id="rId5"/>
    <sheet name="Смесители" sheetId="38" r:id="rId6"/>
    <sheet name="Общий прайс " sheetId="31" r:id="rId7"/>
  </sheets>
  <externalReferences>
    <externalReference r:id="rId8"/>
    <externalReference r:id="rId9"/>
  </externalReferences>
  <definedNames>
    <definedName name="_xlnm._FilterDatabase" localSheetId="6" hidden="1">'Общий прайс '!$B$9:$G$836</definedName>
    <definedName name="Disc" localSheetId="1">'[1]Прайс списком'!$E$4</definedName>
    <definedName name="Disc" localSheetId="4">[2]Коды_цены_12!$F$4</definedName>
    <definedName name="Disc" localSheetId="5">#REF!</definedName>
    <definedName name="Disc">'Общий прайс '!#REF!</definedName>
    <definedName name="Disc1" localSheetId="1">'[1]Прайс списком'!#REF!</definedName>
    <definedName name="Disc1" localSheetId="2">'Общий прайс '!#REF!</definedName>
    <definedName name="Disc1" localSheetId="4">[2]Коды_цены_12!#REF!</definedName>
    <definedName name="Disc1" localSheetId="5">#REF!</definedName>
    <definedName name="Disc1">'Общий прайс '!#REF!</definedName>
    <definedName name="Disc2" localSheetId="1">'[1]Прайс списком'!#REF!</definedName>
    <definedName name="Disc2" localSheetId="2">'Общий прайс '!#REF!</definedName>
    <definedName name="Disc2" localSheetId="4">[2]Коды_цены_12!#REF!</definedName>
    <definedName name="Disc2" localSheetId="5">#REF!</definedName>
    <definedName name="Disc2">'Общий прайс '!#REF!</definedName>
    <definedName name="_xlnm.Print_Area" localSheetId="2">'Ванны и доп.опции'!$A$1:$V$114</definedName>
    <definedName name="_xlnm.Print_Area" localSheetId="4">'ДК, ДО, запчасти'!$A$1:$U$122</definedName>
    <definedName name="_xlnm.Print_Area" localSheetId="5">Смесители!$A$1:$W$27</definedName>
    <definedName name="_xlnm.Print_Area" localSheetId="0">'Титульный лист'!$A$1:$I$54</definedName>
    <definedName name="_xlnm.Print_Area" localSheetId="3">'ШТОРКИ, ширмы, ПОДДОНЫ'!$A$1:$R$61</definedName>
  </definedNames>
  <calcPr calcId="191029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3" i="31" l="1"/>
  <c r="E4" i="31"/>
  <c r="E797" i="31" s="1"/>
  <c r="E3" i="31"/>
  <c r="E2" i="31"/>
  <c r="E598" i="31" s="1"/>
  <c r="P27" i="38"/>
  <c r="M27" i="38"/>
  <c r="J27" i="38"/>
  <c r="G27" i="38"/>
  <c r="D27" i="38"/>
  <c r="P26" i="38"/>
  <c r="M26" i="38"/>
  <c r="J26" i="38"/>
  <c r="G26" i="38"/>
  <c r="D26" i="38"/>
  <c r="F122" i="36"/>
  <c r="F121" i="36"/>
  <c r="F120" i="36"/>
  <c r="F114" i="36"/>
  <c r="F113" i="36"/>
  <c r="T110" i="36"/>
  <c r="T107" i="36"/>
  <c r="M107" i="36"/>
  <c r="F107" i="36"/>
  <c r="T106" i="36"/>
  <c r="M106" i="36"/>
  <c r="F106" i="36"/>
  <c r="T99" i="36"/>
  <c r="F99" i="36"/>
  <c r="T98" i="36"/>
  <c r="F98" i="36"/>
  <c r="T97" i="36"/>
  <c r="M97" i="36"/>
  <c r="F97" i="36"/>
  <c r="T96" i="36"/>
  <c r="M96" i="36"/>
  <c r="F96" i="36"/>
  <c r="T90" i="36"/>
  <c r="F90" i="36"/>
  <c r="T89" i="36"/>
  <c r="F89" i="36"/>
  <c r="T88" i="36"/>
  <c r="M88" i="36"/>
  <c r="F88" i="36"/>
  <c r="T87" i="36"/>
  <c r="M87" i="36"/>
  <c r="F87" i="36"/>
  <c r="T81" i="36"/>
  <c r="F81" i="36"/>
  <c r="T80" i="36"/>
  <c r="F80" i="36"/>
  <c r="T79" i="36"/>
  <c r="M79" i="36"/>
  <c r="F79" i="36"/>
  <c r="T78" i="36"/>
  <c r="M78" i="36"/>
  <c r="F78" i="36"/>
  <c r="T72" i="36"/>
  <c r="F72" i="36"/>
  <c r="T71" i="36"/>
  <c r="F71" i="36"/>
  <c r="T70" i="36"/>
  <c r="M70" i="36"/>
  <c r="F70" i="36"/>
  <c r="T69" i="36"/>
  <c r="M69" i="36"/>
  <c r="F69" i="36"/>
  <c r="T63" i="36"/>
  <c r="F63" i="36"/>
  <c r="T62" i="36"/>
  <c r="F62" i="36"/>
  <c r="T61" i="36"/>
  <c r="M61" i="36"/>
  <c r="F61" i="36"/>
  <c r="U60" i="36"/>
  <c r="T60" i="36"/>
  <c r="M60" i="36"/>
  <c r="F60" i="36"/>
  <c r="T54" i="36"/>
  <c r="F54" i="36"/>
  <c r="T53" i="36"/>
  <c r="F53" i="36"/>
  <c r="T52" i="36"/>
  <c r="F52" i="36"/>
  <c r="T51" i="36"/>
  <c r="F51" i="36"/>
  <c r="T44" i="36"/>
  <c r="F44" i="36"/>
  <c r="T43" i="36"/>
  <c r="F43" i="36"/>
  <c r="T42" i="36"/>
  <c r="M42" i="36"/>
  <c r="F42" i="36"/>
  <c r="T41" i="36"/>
  <c r="M41" i="36"/>
  <c r="F41" i="36"/>
  <c r="F40" i="36"/>
  <c r="F39" i="36"/>
  <c r="T33" i="36"/>
  <c r="M33" i="36"/>
  <c r="F33" i="36"/>
  <c r="T27" i="36"/>
  <c r="F27" i="36"/>
  <c r="T26" i="36"/>
  <c r="F26" i="36"/>
  <c r="T25" i="36"/>
  <c r="F25" i="36"/>
  <c r="T24" i="36"/>
  <c r="F24" i="36"/>
  <c r="T23" i="36"/>
  <c r="F23" i="36"/>
  <c r="T22" i="36"/>
  <c r="F22" i="36"/>
  <c r="T21" i="36"/>
  <c r="M21" i="36"/>
  <c r="F21" i="36"/>
  <c r="T20" i="36"/>
  <c r="M20" i="36"/>
  <c r="F20" i="36"/>
  <c r="F19" i="36"/>
  <c r="F18" i="36"/>
  <c r="T12" i="36"/>
  <c r="M12" i="36"/>
  <c r="F12" i="36"/>
  <c r="T11" i="36"/>
  <c r="M11" i="36"/>
  <c r="F11" i="36"/>
  <c r="Q61" i="43"/>
  <c r="J61" i="43"/>
  <c r="C61" i="43"/>
  <c r="Q60" i="43"/>
  <c r="J60" i="43"/>
  <c r="C60" i="43"/>
  <c r="C59" i="43"/>
  <c r="C55" i="43"/>
  <c r="Q54" i="43"/>
  <c r="J54" i="43"/>
  <c r="C54" i="43"/>
  <c r="Q53" i="43"/>
  <c r="J53" i="43"/>
  <c r="D53" i="43"/>
  <c r="C53" i="43"/>
  <c r="Q52" i="43"/>
  <c r="Q55" i="43" s="1"/>
  <c r="J52" i="43"/>
  <c r="C52" i="43"/>
  <c r="Q51" i="43"/>
  <c r="J51" i="43"/>
  <c r="C51" i="43"/>
  <c r="C45" i="43"/>
  <c r="C44" i="43"/>
  <c r="C42" i="43"/>
  <c r="C40" i="43"/>
  <c r="C39" i="43"/>
  <c r="C38" i="43"/>
  <c r="C37" i="43"/>
  <c r="C36" i="43"/>
  <c r="C33" i="43"/>
  <c r="C32" i="43"/>
  <c r="C31" i="43"/>
  <c r="C30" i="43"/>
  <c r="C29" i="43"/>
  <c r="C28" i="43"/>
  <c r="C27" i="43"/>
  <c r="C26" i="43"/>
  <c r="C25" i="43"/>
  <c r="Q22" i="43"/>
  <c r="Q21" i="43"/>
  <c r="Q20" i="43"/>
  <c r="Q9" i="43"/>
  <c r="Q8" i="43"/>
  <c r="S114" i="42"/>
  <c r="D114" i="42"/>
  <c r="S113" i="42"/>
  <c r="D113" i="42"/>
  <c r="S112" i="42"/>
  <c r="D112" i="42"/>
  <c r="S111" i="42"/>
  <c r="D111" i="42"/>
  <c r="S110" i="42"/>
  <c r="D110" i="42"/>
  <c r="S107" i="42"/>
  <c r="D107" i="42"/>
  <c r="S104" i="42"/>
  <c r="D104" i="42"/>
  <c r="S103" i="42"/>
  <c r="D103" i="42"/>
  <c r="S102" i="42"/>
  <c r="D102" i="42"/>
  <c r="S97" i="42"/>
  <c r="S96" i="42"/>
  <c r="S95" i="42"/>
  <c r="S94" i="42"/>
  <c r="S93" i="42"/>
  <c r="S81" i="42"/>
  <c r="D81" i="42"/>
  <c r="S78" i="42"/>
  <c r="D78" i="42"/>
  <c r="D75" i="42"/>
  <c r="S74" i="42"/>
  <c r="D74" i="42"/>
  <c r="S73" i="42"/>
  <c r="D73" i="42"/>
  <c r="S72" i="42"/>
  <c r="D72" i="42"/>
  <c r="S69" i="42"/>
  <c r="S68" i="42"/>
  <c r="D68" i="42"/>
  <c r="S67" i="42"/>
  <c r="D67" i="42"/>
  <c r="S66" i="42"/>
  <c r="D66" i="42"/>
  <c r="S65" i="42"/>
  <c r="D65" i="42"/>
  <c r="S64" i="42"/>
  <c r="D64" i="42"/>
  <c r="S63" i="42"/>
  <c r="D63" i="42"/>
  <c r="S62" i="42"/>
  <c r="D62" i="42"/>
  <c r="S61" i="42"/>
  <c r="D61" i="42"/>
  <c r="P58" i="42"/>
  <c r="M58" i="42"/>
  <c r="J58" i="42"/>
  <c r="G58" i="42"/>
  <c r="D58" i="42"/>
  <c r="P57" i="42"/>
  <c r="M57" i="42"/>
  <c r="J57" i="42"/>
  <c r="G57" i="42"/>
  <c r="D57" i="42"/>
  <c r="P56" i="42"/>
  <c r="M56" i="42"/>
  <c r="J56" i="42"/>
  <c r="G56" i="42"/>
  <c r="D56" i="42"/>
  <c r="P55" i="42"/>
  <c r="M55" i="42"/>
  <c r="J55" i="42"/>
  <c r="G55" i="42"/>
  <c r="D55" i="42"/>
  <c r="P52" i="42"/>
  <c r="M52" i="42"/>
  <c r="J52" i="42"/>
  <c r="G52" i="42"/>
  <c r="D52" i="42"/>
  <c r="P51" i="42"/>
  <c r="M51" i="42"/>
  <c r="J51" i="42"/>
  <c r="G51" i="42"/>
  <c r="D51" i="42"/>
  <c r="P50" i="42"/>
  <c r="M50" i="42"/>
  <c r="J50" i="42"/>
  <c r="G50" i="42"/>
  <c r="D50" i="42"/>
  <c r="P49" i="42"/>
  <c r="M49" i="42"/>
  <c r="J49" i="42"/>
  <c r="G49" i="42"/>
  <c r="D49" i="42"/>
  <c r="P48" i="42"/>
  <c r="M48" i="42"/>
  <c r="J48" i="42"/>
  <c r="G48" i="42"/>
  <c r="D48" i="42"/>
  <c r="S47" i="42"/>
  <c r="P47" i="42"/>
  <c r="M47" i="42"/>
  <c r="J47" i="42"/>
  <c r="G47" i="42"/>
  <c r="D47" i="42"/>
  <c r="S44" i="42"/>
  <c r="P44" i="42"/>
  <c r="M44" i="42"/>
  <c r="J44" i="42"/>
  <c r="G44" i="42"/>
  <c r="D44" i="42"/>
  <c r="S43" i="42"/>
  <c r="P43" i="42"/>
  <c r="M43" i="42"/>
  <c r="J43" i="42"/>
  <c r="G43" i="42"/>
  <c r="D43" i="42"/>
  <c r="S42" i="42"/>
  <c r="P42" i="42"/>
  <c r="J42" i="42"/>
  <c r="G42" i="42"/>
  <c r="D42" i="42"/>
  <c r="S41" i="42"/>
  <c r="P41" i="42"/>
  <c r="J41" i="42"/>
  <c r="G41" i="42"/>
  <c r="D41" i="42"/>
  <c r="P40" i="42"/>
  <c r="J40" i="42"/>
  <c r="G40" i="42"/>
  <c r="D40" i="42"/>
  <c r="P39" i="42"/>
  <c r="J39" i="42"/>
  <c r="G39" i="42"/>
  <c r="D39" i="42"/>
  <c r="P37" i="42"/>
  <c r="J37" i="42"/>
  <c r="G37" i="42"/>
  <c r="D37" i="42"/>
  <c r="J36" i="42"/>
  <c r="G36" i="42"/>
  <c r="D36" i="42"/>
  <c r="P35" i="42"/>
  <c r="M35" i="42"/>
  <c r="J35" i="42"/>
  <c r="G35" i="42"/>
  <c r="D35" i="42"/>
  <c r="P33" i="42"/>
  <c r="M33" i="42"/>
  <c r="J33" i="42"/>
  <c r="G33" i="42"/>
  <c r="D33" i="42"/>
  <c r="S32" i="42"/>
  <c r="P32" i="42"/>
  <c r="M32" i="42"/>
  <c r="J32" i="42"/>
  <c r="G32" i="42"/>
  <c r="D32" i="42"/>
  <c r="S31" i="42"/>
  <c r="P31" i="42"/>
  <c r="M31" i="42"/>
  <c r="J31" i="42"/>
  <c r="G31" i="42"/>
  <c r="D31" i="42"/>
  <c r="P27" i="42"/>
  <c r="M27" i="42"/>
  <c r="J27" i="42"/>
  <c r="G27" i="42"/>
  <c r="P26" i="42"/>
  <c r="M26" i="42"/>
  <c r="J26" i="42"/>
  <c r="G26" i="42"/>
  <c r="P25" i="42"/>
  <c r="M25" i="42"/>
  <c r="J25" i="42"/>
  <c r="G25" i="42"/>
  <c r="P24" i="42"/>
  <c r="M24" i="42"/>
  <c r="G24" i="42"/>
  <c r="P23" i="42"/>
  <c r="M23" i="42"/>
  <c r="G23" i="42"/>
  <c r="P22" i="42"/>
  <c r="M22" i="42"/>
  <c r="J22" i="42"/>
  <c r="G22" i="42"/>
  <c r="P21" i="42"/>
  <c r="M21" i="42"/>
  <c r="J21" i="42"/>
  <c r="G21" i="42"/>
  <c r="P20" i="42"/>
  <c r="M20" i="42"/>
  <c r="J20" i="42"/>
  <c r="G20" i="42"/>
  <c r="P19" i="42"/>
  <c r="M19" i="42"/>
  <c r="J19" i="42"/>
  <c r="G19" i="42"/>
  <c r="P18" i="42"/>
  <c r="M18" i="42"/>
  <c r="J18" i="42"/>
  <c r="G18" i="42"/>
  <c r="P17" i="42"/>
  <c r="M17" i="42"/>
  <c r="J17" i="42"/>
  <c r="G17" i="42"/>
  <c r="P16" i="42"/>
  <c r="M16" i="42"/>
  <c r="J16" i="42"/>
  <c r="G16" i="42"/>
  <c r="P15" i="42"/>
  <c r="M15" i="42"/>
  <c r="J15" i="42"/>
  <c r="G15" i="42"/>
  <c r="M14" i="42"/>
  <c r="G14" i="42"/>
  <c r="M13" i="42"/>
  <c r="G13" i="42"/>
  <c r="M12" i="42"/>
  <c r="J12" i="42"/>
  <c r="G12" i="42"/>
  <c r="P11" i="42"/>
  <c r="M11" i="42"/>
  <c r="J11" i="42"/>
  <c r="G11" i="42"/>
  <c r="P10" i="42"/>
  <c r="M10" i="42"/>
  <c r="J10" i="42"/>
  <c r="G10" i="42"/>
  <c r="P9" i="42"/>
  <c r="M9" i="42"/>
  <c r="J9" i="42"/>
  <c r="G9" i="42"/>
  <c r="D3" i="42"/>
  <c r="Q56" i="45"/>
  <c r="N56" i="45"/>
  <c r="K56" i="45"/>
  <c r="I56" i="45"/>
  <c r="H56" i="45"/>
  <c r="E56" i="45"/>
  <c r="Q51" i="45"/>
  <c r="N51" i="45"/>
  <c r="K51" i="45"/>
  <c r="H51" i="45"/>
  <c r="E51" i="45"/>
  <c r="Q47" i="45"/>
  <c r="N47" i="45"/>
  <c r="K47" i="45"/>
  <c r="H47" i="45"/>
  <c r="E47" i="45"/>
  <c r="Q46" i="45"/>
  <c r="N46" i="45"/>
  <c r="K46" i="45"/>
  <c r="H46" i="45"/>
  <c r="E46" i="45"/>
  <c r="U41" i="45"/>
  <c r="T41" i="45"/>
  <c r="Q41" i="45"/>
  <c r="N41" i="45"/>
  <c r="K41" i="45"/>
  <c r="H41" i="45"/>
  <c r="E41" i="45"/>
  <c r="U36" i="45"/>
  <c r="T36" i="45"/>
  <c r="Q36" i="45"/>
  <c r="N36" i="45"/>
  <c r="K36" i="45"/>
  <c r="H36" i="45"/>
  <c r="E36" i="45"/>
  <c r="U32" i="45"/>
  <c r="T32" i="45"/>
  <c r="Q32" i="45"/>
  <c r="N32" i="45"/>
  <c r="K32" i="45"/>
  <c r="H32" i="45"/>
  <c r="E32" i="45"/>
  <c r="U31" i="45"/>
  <c r="T31" i="45"/>
  <c r="Q31" i="45"/>
  <c r="N31" i="45"/>
  <c r="K31" i="45"/>
  <c r="H31" i="45"/>
  <c r="E31" i="45"/>
  <c r="U30" i="45"/>
  <c r="T30" i="45"/>
  <c r="Q30" i="45"/>
  <c r="N30" i="45"/>
  <c r="K30" i="45"/>
  <c r="H30" i="45"/>
  <c r="E30" i="45"/>
  <c r="Q28" i="45"/>
  <c r="N28" i="45"/>
  <c r="K28" i="45"/>
  <c r="H28" i="45"/>
  <c r="E28" i="45"/>
  <c r="Q27" i="45"/>
  <c r="N27" i="45"/>
  <c r="K27" i="45"/>
  <c r="H27" i="45"/>
  <c r="E27" i="45"/>
  <c r="Q26" i="45"/>
  <c r="N26" i="45"/>
  <c r="K26" i="45"/>
  <c r="H26" i="45"/>
  <c r="E26" i="45"/>
  <c r="Q25" i="45"/>
  <c r="N25" i="45"/>
  <c r="K25" i="45"/>
  <c r="H25" i="45"/>
  <c r="Q24" i="45"/>
  <c r="K24" i="45"/>
  <c r="H24" i="45"/>
  <c r="Q23" i="45"/>
  <c r="K23" i="45"/>
  <c r="H23" i="45"/>
  <c r="U21" i="45"/>
  <c r="T21" i="45"/>
  <c r="Q21" i="45"/>
  <c r="N21" i="45"/>
  <c r="K21" i="45"/>
  <c r="H21" i="45"/>
  <c r="E21" i="45"/>
  <c r="U20" i="45"/>
  <c r="T20" i="45"/>
  <c r="Q20" i="45"/>
  <c r="N20" i="45"/>
  <c r="K20" i="45"/>
  <c r="H20" i="45"/>
  <c r="E20" i="45"/>
  <c r="U19" i="45"/>
  <c r="T19" i="45"/>
  <c r="Q19" i="45"/>
  <c r="N19" i="45"/>
  <c r="K19" i="45"/>
  <c r="H19" i="45"/>
  <c r="E19" i="45"/>
  <c r="Q16" i="45"/>
  <c r="N16" i="45"/>
  <c r="K16" i="45"/>
  <c r="H16" i="45"/>
  <c r="E16" i="45"/>
  <c r="Q15" i="45"/>
  <c r="N15" i="45"/>
  <c r="K15" i="45"/>
  <c r="H15" i="45"/>
  <c r="E15" i="45"/>
  <c r="Q14" i="45"/>
  <c r="N14" i="45"/>
  <c r="K14" i="45"/>
  <c r="H14" i="45"/>
  <c r="E14" i="45"/>
  <c r="Q12" i="45"/>
  <c r="N12" i="45"/>
  <c r="K12" i="45"/>
  <c r="H12" i="45"/>
  <c r="Q11" i="45"/>
  <c r="N11" i="45"/>
  <c r="K11" i="45"/>
  <c r="H11" i="45"/>
  <c r="Q10" i="45"/>
  <c r="N10" i="45"/>
  <c r="K10" i="45"/>
  <c r="H10" i="45"/>
  <c r="Q9" i="45"/>
  <c r="N9" i="45"/>
  <c r="K9" i="45"/>
  <c r="H9" i="45"/>
  <c r="Q7" i="45"/>
  <c r="N7" i="45"/>
  <c r="K7" i="45"/>
  <c r="H7" i="45"/>
  <c r="Q6" i="45"/>
  <c r="N6" i="45"/>
  <c r="K6" i="45"/>
  <c r="H6" i="45"/>
  <c r="E546" i="31" l="1"/>
  <c r="E542" i="31"/>
  <c r="T102" i="42" s="1"/>
  <c r="E538" i="31"/>
  <c r="T114" i="42" s="1"/>
  <c r="E534" i="31"/>
  <c r="E113" i="42" s="1"/>
  <c r="E528" i="31"/>
  <c r="E524" i="31"/>
  <c r="E56" i="42" s="1"/>
  <c r="E520" i="31"/>
  <c r="E516" i="31"/>
  <c r="E512" i="31"/>
  <c r="E47" i="42" s="1"/>
  <c r="E508" i="31"/>
  <c r="E504" i="31"/>
  <c r="E40" i="42" s="1"/>
  <c r="E500" i="31"/>
  <c r="E50" i="42" s="1"/>
  <c r="E496" i="31"/>
  <c r="E48" i="42" s="1"/>
  <c r="E492" i="31"/>
  <c r="E487" i="31"/>
  <c r="H43" i="42" s="1"/>
  <c r="E483" i="31"/>
  <c r="E479" i="31"/>
  <c r="H41" i="42" s="1"/>
  <c r="E475" i="31"/>
  <c r="E471" i="31"/>
  <c r="E467" i="31"/>
  <c r="E463" i="31"/>
  <c r="H37" i="42" s="1"/>
  <c r="E544" i="31"/>
  <c r="T104" i="42" s="1"/>
  <c r="E540" i="31"/>
  <c r="E103" i="42" s="1"/>
  <c r="E536" i="31"/>
  <c r="T107" i="42" s="1"/>
  <c r="E531" i="31"/>
  <c r="E81" i="42" s="1"/>
  <c r="E526" i="31"/>
  <c r="E43" i="42" s="1"/>
  <c r="E522" i="31"/>
  <c r="E41" i="42" s="1"/>
  <c r="E518" i="31"/>
  <c r="E514" i="31"/>
  <c r="E510" i="31"/>
  <c r="E506" i="31"/>
  <c r="E502" i="31"/>
  <c r="E37" i="42" s="1"/>
  <c r="E498" i="31"/>
  <c r="E49" i="42" s="1"/>
  <c r="E494" i="31"/>
  <c r="E58" i="42" s="1"/>
  <c r="E489" i="31"/>
  <c r="E485" i="31"/>
  <c r="E481" i="31"/>
  <c r="H56" i="42" s="1"/>
  <c r="E477" i="31"/>
  <c r="E473" i="31"/>
  <c r="E469" i="31"/>
  <c r="H47" i="42" s="1"/>
  <c r="E465" i="31"/>
  <c r="H40" i="42" s="1"/>
  <c r="E461" i="31"/>
  <c r="E543" i="31"/>
  <c r="T103" i="42" s="1"/>
  <c r="E535" i="31"/>
  <c r="E107" i="42" s="1"/>
  <c r="E525" i="31"/>
  <c r="E42" i="42" s="1"/>
  <c r="E517" i="31"/>
  <c r="E509" i="31"/>
  <c r="E501" i="31"/>
  <c r="E493" i="31"/>
  <c r="E35" i="42" s="1"/>
  <c r="E484" i="31"/>
  <c r="H51" i="42" s="1"/>
  <c r="E476" i="31"/>
  <c r="H55" i="42" s="1"/>
  <c r="E468" i="31"/>
  <c r="E460" i="31"/>
  <c r="H33" i="42" s="1"/>
  <c r="E456" i="31"/>
  <c r="E452" i="31"/>
  <c r="H36" i="42" s="1"/>
  <c r="E447" i="31"/>
  <c r="H10" i="42" s="1"/>
  <c r="E443" i="31"/>
  <c r="H14" i="42" s="1"/>
  <c r="E439" i="31"/>
  <c r="H18" i="42" s="1"/>
  <c r="E435" i="31"/>
  <c r="H22" i="42" s="1"/>
  <c r="E431" i="31"/>
  <c r="H26" i="42" s="1"/>
  <c r="E426" i="31"/>
  <c r="K57" i="42" s="1"/>
  <c r="E422" i="31"/>
  <c r="E418" i="31"/>
  <c r="E413" i="31"/>
  <c r="E409" i="31"/>
  <c r="Q18" i="42" s="1"/>
  <c r="E405" i="31"/>
  <c r="Q24" i="42" s="1"/>
  <c r="E401" i="31"/>
  <c r="Q32" i="42" s="1"/>
  <c r="E396" i="31"/>
  <c r="E392" i="31"/>
  <c r="Q56" i="42" s="1"/>
  <c r="E388" i="31"/>
  <c r="E384" i="31"/>
  <c r="E380" i="31"/>
  <c r="E376" i="31"/>
  <c r="E372" i="31"/>
  <c r="Q52" i="42" s="1"/>
  <c r="E368" i="31"/>
  <c r="Q50" i="42" s="1"/>
  <c r="E363" i="31"/>
  <c r="T69" i="42" s="1"/>
  <c r="E359" i="31"/>
  <c r="E355" i="31"/>
  <c r="T66" i="42" s="1"/>
  <c r="E351" i="31"/>
  <c r="T61" i="42" s="1"/>
  <c r="E347" i="31"/>
  <c r="E65" i="42" s="1"/>
  <c r="E343" i="31"/>
  <c r="E61" i="42" s="1"/>
  <c r="E338" i="31"/>
  <c r="E334" i="31"/>
  <c r="E330" i="31"/>
  <c r="E326" i="31"/>
  <c r="E322" i="31"/>
  <c r="E318" i="31"/>
  <c r="E314" i="31"/>
  <c r="E310" i="31"/>
  <c r="E306" i="31"/>
  <c r="T111" i="42" s="1"/>
  <c r="E300" i="31"/>
  <c r="E296" i="31"/>
  <c r="E292" i="31"/>
  <c r="E288" i="31"/>
  <c r="E284" i="31"/>
  <c r="E541" i="31"/>
  <c r="E104" i="42" s="1"/>
  <c r="E532" i="31"/>
  <c r="T81" i="42" s="1"/>
  <c r="E523" i="31"/>
  <c r="E57" i="42" s="1"/>
  <c r="E515" i="31"/>
  <c r="E507" i="31"/>
  <c r="E51" i="42" s="1"/>
  <c r="E499" i="31"/>
  <c r="E491" i="31"/>
  <c r="E33" i="42" s="1"/>
  <c r="E482" i="31"/>
  <c r="H52" i="42" s="1"/>
  <c r="E474" i="31"/>
  <c r="E466" i="31"/>
  <c r="E459" i="31"/>
  <c r="H58" i="42" s="1"/>
  <c r="E455" i="31"/>
  <c r="H49" i="42" s="1"/>
  <c r="E450" i="31"/>
  <c r="E32" i="42" s="1"/>
  <c r="E446" i="31"/>
  <c r="H11" i="42" s="1"/>
  <c r="E442" i="31"/>
  <c r="H15" i="42" s="1"/>
  <c r="E438" i="31"/>
  <c r="H19" i="42" s="1"/>
  <c r="E434" i="31"/>
  <c r="H23" i="42" s="1"/>
  <c r="E430" i="31"/>
  <c r="H27" i="42" s="1"/>
  <c r="E425" i="31"/>
  <c r="E421" i="31"/>
  <c r="E416" i="31"/>
  <c r="E412" i="31"/>
  <c r="E408" i="31"/>
  <c r="E404" i="31"/>
  <c r="Q25" i="42" s="1"/>
  <c r="E400" i="31"/>
  <c r="Q31" i="42" s="1"/>
  <c r="E395" i="31"/>
  <c r="Q44" i="42" s="1"/>
  <c r="E391" i="31"/>
  <c r="E387" i="31"/>
  <c r="T47" i="42" s="1"/>
  <c r="E383" i="31"/>
  <c r="Q55" i="42" s="1"/>
  <c r="E379" i="31"/>
  <c r="Q47" i="42" s="1"/>
  <c r="E375" i="31"/>
  <c r="E371" i="31"/>
  <c r="Q40" i="42" s="1"/>
  <c r="E367" i="31"/>
  <c r="Q49" i="42" s="1"/>
  <c r="E362" i="31"/>
  <c r="K61" i="43" s="1"/>
  <c r="E358" i="31"/>
  <c r="E354" i="31"/>
  <c r="T64" i="42" s="1"/>
  <c r="E350" i="31"/>
  <c r="E68" i="42" s="1"/>
  <c r="E346" i="31"/>
  <c r="E64" i="42" s="1"/>
  <c r="E342" i="31"/>
  <c r="T65" i="42" s="1"/>
  <c r="E337" i="31"/>
  <c r="E333" i="31"/>
  <c r="E329" i="31"/>
  <c r="E325" i="31"/>
  <c r="E321" i="31"/>
  <c r="E317" i="31"/>
  <c r="E313" i="31"/>
  <c r="E309" i="31"/>
  <c r="E304" i="31"/>
  <c r="T113" i="42" s="1"/>
  <c r="E299" i="31"/>
  <c r="E295" i="31"/>
  <c r="E291" i="31"/>
  <c r="E287" i="31"/>
  <c r="E283" i="31"/>
  <c r="E279" i="31"/>
  <c r="E539" i="31"/>
  <c r="E102" i="42" s="1"/>
  <c r="E530" i="31"/>
  <c r="E521" i="31"/>
  <c r="E513" i="31"/>
  <c r="E505" i="31"/>
  <c r="E52" i="42" s="1"/>
  <c r="E497" i="31"/>
  <c r="E488" i="31"/>
  <c r="H44" i="42" s="1"/>
  <c r="E480" i="31"/>
  <c r="H57" i="42" s="1"/>
  <c r="E472" i="31"/>
  <c r="E464" i="31"/>
  <c r="H39" i="42" s="1"/>
  <c r="E458" i="31"/>
  <c r="E454" i="31"/>
  <c r="E449" i="31"/>
  <c r="E31" i="42" s="1"/>
  <c r="E445" i="31"/>
  <c r="H12" i="42" s="1"/>
  <c r="E441" i="31"/>
  <c r="H16" i="42" s="1"/>
  <c r="E437" i="31"/>
  <c r="H20" i="42" s="1"/>
  <c r="E433" i="31"/>
  <c r="H24" i="42" s="1"/>
  <c r="E429" i="31"/>
  <c r="H32" i="42" s="1"/>
  <c r="E424" i="31"/>
  <c r="O51" i="45" s="1"/>
  <c r="E420" i="31"/>
  <c r="E415" i="31"/>
  <c r="E411" i="31"/>
  <c r="E407" i="31"/>
  <c r="Q22" i="42" s="1"/>
  <c r="E403" i="31"/>
  <c r="Q26" i="42" s="1"/>
  <c r="E399" i="31"/>
  <c r="Q21" i="42" s="1"/>
  <c r="E394" i="31"/>
  <c r="Q43" i="42" s="1"/>
  <c r="E390" i="31"/>
  <c r="T41" i="42" s="1"/>
  <c r="E386" i="31"/>
  <c r="Q57" i="42" s="1"/>
  <c r="E382" i="31"/>
  <c r="E378" i="31"/>
  <c r="E374" i="31"/>
  <c r="Q51" i="42" s="1"/>
  <c r="E370" i="31"/>
  <c r="E366" i="31"/>
  <c r="Q48" i="42" s="1"/>
  <c r="E361" i="31"/>
  <c r="K60" i="43" s="1"/>
  <c r="E357" i="31"/>
  <c r="T68" i="42" s="1"/>
  <c r="E353" i="31"/>
  <c r="T63" i="42" s="1"/>
  <c r="E349" i="31"/>
  <c r="E67" i="42" s="1"/>
  <c r="E345" i="31"/>
  <c r="E63" i="42" s="1"/>
  <c r="E340" i="31"/>
  <c r="E336" i="31"/>
  <c r="E332" i="31"/>
  <c r="E328" i="31"/>
  <c r="E324" i="31"/>
  <c r="E320" i="31"/>
  <c r="E316" i="31"/>
  <c r="E312" i="31"/>
  <c r="E308" i="31"/>
  <c r="E302" i="31"/>
  <c r="E298" i="31"/>
  <c r="E294" i="31"/>
  <c r="E290" i="31"/>
  <c r="E286" i="31"/>
  <c r="E282" i="31"/>
  <c r="E39" i="31"/>
  <c r="E73" i="42" s="1"/>
  <c r="E43" i="31"/>
  <c r="T72" i="42" s="1"/>
  <c r="E47" i="31"/>
  <c r="T74" i="42" s="1"/>
  <c r="E54" i="31"/>
  <c r="E58" i="31"/>
  <c r="E63" i="31"/>
  <c r="E67" i="31"/>
  <c r="E71" i="31"/>
  <c r="E75" i="31"/>
  <c r="E79" i="31"/>
  <c r="E83" i="31"/>
  <c r="E87" i="31"/>
  <c r="E91" i="31"/>
  <c r="E96" i="31"/>
  <c r="E100" i="31"/>
  <c r="E104" i="31"/>
  <c r="E108" i="31"/>
  <c r="E112" i="31"/>
  <c r="E116" i="31"/>
  <c r="E120" i="31"/>
  <c r="E125" i="31"/>
  <c r="E129" i="31"/>
  <c r="E133" i="31"/>
  <c r="E137" i="31"/>
  <c r="E141" i="31"/>
  <c r="E145" i="31"/>
  <c r="E150" i="31"/>
  <c r="E154" i="31"/>
  <c r="E158" i="31"/>
  <c r="E162" i="31"/>
  <c r="E166" i="31"/>
  <c r="E170" i="31"/>
  <c r="E174" i="31"/>
  <c r="E178" i="31"/>
  <c r="E182" i="31"/>
  <c r="E186" i="31"/>
  <c r="E190" i="31"/>
  <c r="E195" i="31"/>
  <c r="E199" i="31"/>
  <c r="E203" i="31"/>
  <c r="E207" i="31"/>
  <c r="E211" i="31"/>
  <c r="E215" i="31"/>
  <c r="E219" i="31"/>
  <c r="E223" i="31"/>
  <c r="E227" i="31"/>
  <c r="E231" i="31"/>
  <c r="E235" i="31"/>
  <c r="E239" i="31"/>
  <c r="E244" i="31"/>
  <c r="E249" i="31"/>
  <c r="T110" i="42" s="1"/>
  <c r="E254" i="31"/>
  <c r="E259" i="31"/>
  <c r="E264" i="31"/>
  <c r="E269" i="31"/>
  <c r="E112" i="42" s="1"/>
  <c r="E273" i="31"/>
  <c r="E277" i="31"/>
  <c r="E285" i="31"/>
  <c r="E301" i="31"/>
  <c r="E319" i="31"/>
  <c r="E335" i="31"/>
  <c r="E352" i="31"/>
  <c r="T62" i="42" s="1"/>
  <c r="E369" i="31"/>
  <c r="E385" i="31"/>
  <c r="Q41" i="42" s="1"/>
  <c r="E402" i="31"/>
  <c r="Q27" i="42" s="1"/>
  <c r="E419" i="31"/>
  <c r="E436" i="31"/>
  <c r="H17" i="42" s="1"/>
  <c r="E453" i="31"/>
  <c r="H48" i="42" s="1"/>
  <c r="E478" i="31"/>
  <c r="E511" i="31"/>
  <c r="E545" i="31"/>
  <c r="E582" i="31"/>
  <c r="I16" i="45" s="1"/>
  <c r="E616" i="31"/>
  <c r="R23" i="45" s="1"/>
  <c r="E688" i="31"/>
  <c r="N70" i="36" s="1"/>
  <c r="E723" i="31"/>
  <c r="G89" i="36" s="1"/>
  <c r="E757" i="31"/>
  <c r="D36" i="43" s="1"/>
  <c r="E836" i="31"/>
  <c r="E831" i="31"/>
  <c r="N33" i="36" s="1"/>
  <c r="E827" i="31"/>
  <c r="N11" i="36" s="1"/>
  <c r="E821" i="31"/>
  <c r="G121" i="36" s="1"/>
  <c r="E814" i="31"/>
  <c r="R61" i="43" s="1"/>
  <c r="E810" i="31"/>
  <c r="E806" i="31"/>
  <c r="R51" i="43" s="1"/>
  <c r="E802" i="31"/>
  <c r="K52" i="43" s="1"/>
  <c r="E798" i="31"/>
  <c r="D59" i="43" s="1"/>
  <c r="E793" i="31"/>
  <c r="E789" i="31"/>
  <c r="E785" i="31"/>
  <c r="E780" i="31"/>
  <c r="G12" i="36" s="1"/>
  <c r="E774" i="31"/>
  <c r="G113" i="36" s="1"/>
  <c r="E768" i="31"/>
  <c r="U106" i="36" s="1"/>
  <c r="E762" i="31"/>
  <c r="E758" i="31"/>
  <c r="E754" i="31"/>
  <c r="D40" i="43" s="1"/>
  <c r="E750" i="31"/>
  <c r="D42" i="43" s="1"/>
  <c r="E746" i="31"/>
  <c r="E742" i="31"/>
  <c r="E737" i="31"/>
  <c r="G40" i="36" s="1"/>
  <c r="E733" i="31"/>
  <c r="N42" i="36" s="1"/>
  <c r="E728" i="31"/>
  <c r="U44" i="36" s="1"/>
  <c r="E724" i="31"/>
  <c r="U89" i="36" s="1"/>
  <c r="E720" i="31"/>
  <c r="G88" i="36" s="1"/>
  <c r="E715" i="31"/>
  <c r="N96" i="36" s="1"/>
  <c r="E711" i="31"/>
  <c r="U97" i="36" s="1"/>
  <c r="E707" i="31"/>
  <c r="G99" i="36" s="1"/>
  <c r="E702" i="31"/>
  <c r="U80" i="36" s="1"/>
  <c r="E698" i="31"/>
  <c r="G79" i="36" s="1"/>
  <c r="E693" i="31"/>
  <c r="N69" i="36" s="1"/>
  <c r="E689" i="31"/>
  <c r="U71" i="36" s="1"/>
  <c r="E685" i="31"/>
  <c r="G72" i="36" s="1"/>
  <c r="E679" i="31"/>
  <c r="G18" i="36" s="1"/>
  <c r="E675" i="31"/>
  <c r="G24" i="36" s="1"/>
  <c r="E671" i="31"/>
  <c r="N21" i="36" s="1"/>
  <c r="E667" i="31"/>
  <c r="U26" i="36" s="1"/>
  <c r="E663" i="31"/>
  <c r="G23" i="36" s="1"/>
  <c r="E658" i="31"/>
  <c r="U61" i="36" s="1"/>
  <c r="E654" i="31"/>
  <c r="G63" i="36" s="1"/>
  <c r="E650" i="31"/>
  <c r="U62" i="36" s="1"/>
  <c r="E645" i="31"/>
  <c r="G52" i="36" s="1"/>
  <c r="E641" i="31"/>
  <c r="G54" i="36" s="1"/>
  <c r="E636" i="31"/>
  <c r="D28" i="43" s="1"/>
  <c r="E632" i="31"/>
  <c r="D26" i="43" s="1"/>
  <c r="E835" i="31"/>
  <c r="D39" i="43" s="1"/>
  <c r="E834" i="31"/>
  <c r="D38" i="43" s="1"/>
  <c r="E829" i="31"/>
  <c r="G33" i="36" s="1"/>
  <c r="E823" i="31"/>
  <c r="U110" i="36" s="1"/>
  <c r="E818" i="31"/>
  <c r="E812" i="31"/>
  <c r="E808" i="31"/>
  <c r="R53" i="43" s="1"/>
  <c r="E804" i="31"/>
  <c r="K53" i="43" s="1"/>
  <c r="E800" i="31"/>
  <c r="D52" i="43" s="1"/>
  <c r="E796" i="31"/>
  <c r="D60" i="43" s="1"/>
  <c r="E791" i="31"/>
  <c r="E787" i="31"/>
  <c r="E783" i="31"/>
  <c r="E777" i="31"/>
  <c r="N106" i="36" s="1"/>
  <c r="E771" i="31"/>
  <c r="G106" i="36" s="1"/>
  <c r="E764" i="31"/>
  <c r="E760" i="31"/>
  <c r="D37" i="43" s="1"/>
  <c r="E756" i="31"/>
  <c r="E752" i="31"/>
  <c r="E748" i="31"/>
  <c r="D43" i="43" s="1"/>
  <c r="E744" i="31"/>
  <c r="E739" i="31"/>
  <c r="N41" i="36" s="1"/>
  <c r="E735" i="31"/>
  <c r="G43" i="36" s="1"/>
  <c r="E731" i="31"/>
  <c r="G39" i="36" s="1"/>
  <c r="E726" i="31"/>
  <c r="N87" i="36" s="1"/>
  <c r="E722" i="31"/>
  <c r="U88" i="36" s="1"/>
  <c r="E718" i="31"/>
  <c r="G90" i="36" s="1"/>
  <c r="E713" i="31"/>
  <c r="U98" i="36" s="1"/>
  <c r="E709" i="31"/>
  <c r="G97" i="36" s="1"/>
  <c r="E704" i="31"/>
  <c r="N78" i="36" s="1"/>
  <c r="E700" i="31"/>
  <c r="U79" i="36" s="1"/>
  <c r="E696" i="31"/>
  <c r="G81" i="36" s="1"/>
  <c r="E691" i="31"/>
  <c r="U70" i="36" s="1"/>
  <c r="E687" i="31"/>
  <c r="G71" i="36" s="1"/>
  <c r="E681" i="31"/>
  <c r="N20" i="36" s="1"/>
  <c r="E677" i="31"/>
  <c r="U25" i="36" s="1"/>
  <c r="E673" i="31"/>
  <c r="G22" i="36" s="1"/>
  <c r="E669" i="31"/>
  <c r="G19" i="36" s="1"/>
  <c r="E665" i="31"/>
  <c r="G26" i="36" s="1"/>
  <c r="E660" i="31"/>
  <c r="E656" i="31"/>
  <c r="G61" i="36" s="1"/>
  <c r="E652" i="31"/>
  <c r="N60" i="36" s="1"/>
  <c r="E647" i="31"/>
  <c r="U52" i="36" s="1"/>
  <c r="E643" i="31"/>
  <c r="U54" i="36" s="1"/>
  <c r="E638" i="31"/>
  <c r="D30" i="43" s="1"/>
  <c r="E634" i="31"/>
  <c r="D32" i="43" s="1"/>
  <c r="E832" i="31"/>
  <c r="U11" i="36" s="1"/>
  <c r="E822" i="31"/>
  <c r="G120" i="36" s="1"/>
  <c r="E811" i="31"/>
  <c r="E803" i="31"/>
  <c r="D54" i="43" s="1"/>
  <c r="E794" i="31"/>
  <c r="E786" i="31"/>
  <c r="E776" i="31"/>
  <c r="N107" i="36" s="1"/>
  <c r="E763" i="31"/>
  <c r="D44" i="43" s="1"/>
  <c r="E755" i="31"/>
  <c r="E747" i="31"/>
  <c r="D41" i="43" s="1"/>
  <c r="E738" i="31"/>
  <c r="G41" i="36" s="1"/>
  <c r="E730" i="31"/>
  <c r="G44" i="36" s="1"/>
  <c r="E721" i="31"/>
  <c r="N88" i="36" s="1"/>
  <c r="E712" i="31"/>
  <c r="G98" i="36" s="1"/>
  <c r="E703" i="31"/>
  <c r="G78" i="36" s="1"/>
  <c r="E694" i="31"/>
  <c r="U69" i="36" s="1"/>
  <c r="E686" i="31"/>
  <c r="U72" i="36" s="1"/>
  <c r="E676" i="31"/>
  <c r="G25" i="36" s="1"/>
  <c r="E668" i="31"/>
  <c r="U27" i="36" s="1"/>
  <c r="E659" i="31"/>
  <c r="E651" i="31"/>
  <c r="G60" i="36" s="1"/>
  <c r="E642" i="31"/>
  <c r="U53" i="36" s="1"/>
  <c r="E633" i="31"/>
  <c r="D31" i="43" s="1"/>
  <c r="E830" i="31"/>
  <c r="U12" i="36" s="1"/>
  <c r="E820" i="31"/>
  <c r="G122" i="36" s="1"/>
  <c r="E809" i="31"/>
  <c r="E801" i="31"/>
  <c r="K51" i="43" s="1"/>
  <c r="E792" i="31"/>
  <c r="E784" i="31"/>
  <c r="E773" i="31"/>
  <c r="G114" i="36" s="1"/>
  <c r="E761" i="31"/>
  <c r="E753" i="31"/>
  <c r="E745" i="31"/>
  <c r="E736" i="31"/>
  <c r="U43" i="36" s="1"/>
  <c r="E727" i="31"/>
  <c r="U87" i="36" s="1"/>
  <c r="E719" i="31"/>
  <c r="U90" i="36" s="1"/>
  <c r="E710" i="31"/>
  <c r="N97" i="36" s="1"/>
  <c r="E701" i="31"/>
  <c r="G80" i="36" s="1"/>
  <c r="E692" i="31"/>
  <c r="G69" i="36" s="1"/>
  <c r="E682" i="31"/>
  <c r="U20" i="36" s="1"/>
  <c r="E674" i="31"/>
  <c r="U22" i="36" s="1"/>
  <c r="E666" i="31"/>
  <c r="G27" i="36" s="1"/>
  <c r="E657" i="31"/>
  <c r="N61" i="36" s="1"/>
  <c r="E649" i="31"/>
  <c r="G62" i="36" s="1"/>
  <c r="E640" i="31"/>
  <c r="G53" i="36" s="1"/>
  <c r="E631" i="31"/>
  <c r="D25" i="43" s="1"/>
  <c r="E828" i="31"/>
  <c r="N12" i="36" s="1"/>
  <c r="E817" i="31"/>
  <c r="E807" i="31"/>
  <c r="R52" i="43" s="1"/>
  <c r="E799" i="31"/>
  <c r="D51" i="43" s="1"/>
  <c r="E790" i="31"/>
  <c r="E781" i="31"/>
  <c r="D33" i="43" s="1"/>
  <c r="E770" i="31"/>
  <c r="G107" i="36" s="1"/>
  <c r="E759" i="31"/>
  <c r="E751" i="31"/>
  <c r="E743" i="31"/>
  <c r="D45" i="43" s="1"/>
  <c r="E734" i="31"/>
  <c r="U42" i="36" s="1"/>
  <c r="E725" i="31"/>
  <c r="G87" i="36" s="1"/>
  <c r="E716" i="31"/>
  <c r="U96" i="36" s="1"/>
  <c r="E708" i="31"/>
  <c r="U99" i="36" s="1"/>
  <c r="E699" i="31"/>
  <c r="N79" i="36" s="1"/>
  <c r="E690" i="31"/>
  <c r="G70" i="36" s="1"/>
  <c r="E680" i="31"/>
  <c r="G20" i="36" s="1"/>
  <c r="E672" i="31"/>
  <c r="U21" i="36" s="1"/>
  <c r="E664" i="31"/>
  <c r="U23" i="36" s="1"/>
  <c r="E655" i="31"/>
  <c r="U63" i="36" s="1"/>
  <c r="E646" i="31"/>
  <c r="U51" i="36" s="1"/>
  <c r="E637" i="31"/>
  <c r="D29" i="43" s="1"/>
  <c r="E40" i="31"/>
  <c r="E44" i="31"/>
  <c r="E49" i="31"/>
  <c r="E78" i="42" s="1"/>
  <c r="E55" i="31"/>
  <c r="E59" i="31"/>
  <c r="E64" i="31"/>
  <c r="E68" i="31"/>
  <c r="E72" i="31"/>
  <c r="E76" i="31"/>
  <c r="E80" i="31"/>
  <c r="E84" i="31"/>
  <c r="E88" i="31"/>
  <c r="E93" i="31"/>
  <c r="E97" i="31"/>
  <c r="E101" i="31"/>
  <c r="E105" i="31"/>
  <c r="E109" i="31"/>
  <c r="E113" i="31"/>
  <c r="E117" i="31"/>
  <c r="E122" i="31"/>
  <c r="E126" i="31"/>
  <c r="E130" i="31"/>
  <c r="E134" i="31"/>
  <c r="E138" i="31"/>
  <c r="E142" i="31"/>
  <c r="E147" i="31"/>
  <c r="E151" i="31"/>
  <c r="E155" i="31"/>
  <c r="E159" i="31"/>
  <c r="E163" i="31"/>
  <c r="E167" i="31"/>
  <c r="E171" i="31"/>
  <c r="E175" i="31"/>
  <c r="E179" i="31"/>
  <c r="E183" i="31"/>
  <c r="E187" i="31"/>
  <c r="E192" i="31"/>
  <c r="E196" i="31"/>
  <c r="E200" i="31"/>
  <c r="E204" i="31"/>
  <c r="E208" i="31"/>
  <c r="E212" i="31"/>
  <c r="E216" i="31"/>
  <c r="E220" i="31"/>
  <c r="E224" i="31"/>
  <c r="E228" i="31"/>
  <c r="E232" i="31"/>
  <c r="E236" i="31"/>
  <c r="E240" i="31"/>
  <c r="E246" i="31"/>
  <c r="E251" i="31"/>
  <c r="E255" i="31"/>
  <c r="E260" i="31"/>
  <c r="E266" i="31"/>
  <c r="E270" i="31"/>
  <c r="E274" i="31"/>
  <c r="E278" i="31"/>
  <c r="E289" i="31"/>
  <c r="E307" i="31"/>
  <c r="E323" i="31"/>
  <c r="E339" i="31"/>
  <c r="E356" i="31"/>
  <c r="T67" i="42" s="1"/>
  <c r="E373" i="31"/>
  <c r="E389" i="31"/>
  <c r="T42" i="42" s="1"/>
  <c r="E406" i="31"/>
  <c r="Q23" i="42" s="1"/>
  <c r="E423" i="31"/>
  <c r="K47" i="42" s="1"/>
  <c r="E440" i="31"/>
  <c r="H21" i="42" s="1"/>
  <c r="E457" i="31"/>
  <c r="H50" i="42" s="1"/>
  <c r="E486" i="31"/>
  <c r="H42" i="42" s="1"/>
  <c r="E519" i="31"/>
  <c r="E55" i="42" s="1"/>
  <c r="E558" i="31"/>
  <c r="F20" i="45" s="1"/>
  <c r="E590" i="31"/>
  <c r="I24" i="45" s="1"/>
  <c r="E624" i="31"/>
  <c r="E661" i="31"/>
  <c r="E697" i="31"/>
  <c r="U81" i="36" s="1"/>
  <c r="E732" i="31"/>
  <c r="G42" i="36" s="1"/>
  <c r="E767" i="31"/>
  <c r="U107" i="36" s="1"/>
  <c r="E805" i="31"/>
  <c r="E37" i="31"/>
  <c r="E41" i="31"/>
  <c r="E74" i="42" s="1"/>
  <c r="E45" i="31"/>
  <c r="E50" i="31"/>
  <c r="T78" i="42" s="1"/>
  <c r="E56" i="31"/>
  <c r="E60" i="31"/>
  <c r="E65" i="31"/>
  <c r="E69" i="31"/>
  <c r="E73" i="31"/>
  <c r="E77" i="31"/>
  <c r="E81" i="31"/>
  <c r="E85" i="31"/>
  <c r="E89" i="31"/>
  <c r="E94" i="31"/>
  <c r="E98" i="31"/>
  <c r="E102" i="31"/>
  <c r="E106" i="31"/>
  <c r="E110" i="31"/>
  <c r="E114" i="31"/>
  <c r="E118" i="31"/>
  <c r="E123" i="31"/>
  <c r="E127" i="31"/>
  <c r="E131" i="31"/>
  <c r="E135" i="31"/>
  <c r="E139" i="31"/>
  <c r="E143" i="31"/>
  <c r="E148" i="31"/>
  <c r="E152" i="31"/>
  <c r="E156" i="31"/>
  <c r="E160" i="31"/>
  <c r="E164" i="31"/>
  <c r="E168" i="31"/>
  <c r="E172" i="31"/>
  <c r="E176" i="31"/>
  <c r="E180" i="31"/>
  <c r="E184" i="31"/>
  <c r="E188" i="31"/>
  <c r="E193" i="31"/>
  <c r="E197" i="31"/>
  <c r="E201" i="31"/>
  <c r="E205" i="31"/>
  <c r="E209" i="31"/>
  <c r="E110" i="42" s="1"/>
  <c r="E213" i="31"/>
  <c r="E217" i="31"/>
  <c r="E221" i="31"/>
  <c r="E225" i="31"/>
  <c r="E229" i="31"/>
  <c r="E233" i="31"/>
  <c r="E237" i="31"/>
  <c r="E241" i="31"/>
  <c r="E247" i="31"/>
  <c r="E252" i="31"/>
  <c r="E256" i="31"/>
  <c r="E114" i="42" s="1"/>
  <c r="E262" i="31"/>
  <c r="E267" i="31"/>
  <c r="E271" i="31"/>
  <c r="E275" i="31"/>
  <c r="E280" i="31"/>
  <c r="E293" i="31"/>
  <c r="E311" i="31"/>
  <c r="E327" i="31"/>
  <c r="E344" i="31"/>
  <c r="E62" i="42" s="1"/>
  <c r="E360" i="31"/>
  <c r="E377" i="31"/>
  <c r="E393" i="31"/>
  <c r="Q42" i="42" s="1"/>
  <c r="E410" i="31"/>
  <c r="E428" i="31"/>
  <c r="H31" i="42" s="1"/>
  <c r="E444" i="31"/>
  <c r="H13" i="42" s="1"/>
  <c r="E462" i="31"/>
  <c r="H35" i="42" s="1"/>
  <c r="E495" i="31"/>
  <c r="E36" i="42" s="1"/>
  <c r="E527" i="31"/>
  <c r="E44" i="42" s="1"/>
  <c r="E566" i="31"/>
  <c r="F26" i="45" s="1"/>
  <c r="E635" i="31"/>
  <c r="D27" i="43" s="1"/>
  <c r="E670" i="31"/>
  <c r="G21" i="36" s="1"/>
  <c r="E705" i="31"/>
  <c r="U78" i="36" s="1"/>
  <c r="E740" i="31"/>
  <c r="U41" i="36" s="1"/>
  <c r="E779" i="31"/>
  <c r="G11" i="36" s="1"/>
  <c r="E813" i="31"/>
  <c r="R60" i="43" s="1"/>
  <c r="E625" i="31"/>
  <c r="E621" i="31"/>
  <c r="R28" i="45" s="1"/>
  <c r="E617" i="31"/>
  <c r="R24" i="45" s="1"/>
  <c r="E613" i="31"/>
  <c r="R56" i="45" s="1"/>
  <c r="E609" i="31"/>
  <c r="R16" i="45" s="1"/>
  <c r="E604" i="31"/>
  <c r="L41" i="45" s="1"/>
  <c r="E599" i="31"/>
  <c r="I41" i="45" s="1"/>
  <c r="E595" i="31"/>
  <c r="I30" i="45" s="1"/>
  <c r="E591" i="31"/>
  <c r="I25" i="45" s="1"/>
  <c r="E587" i="31"/>
  <c r="I6" i="45" s="1"/>
  <c r="E583" i="31"/>
  <c r="I9" i="45" s="1"/>
  <c r="E579" i="31"/>
  <c r="I51" i="45" s="1"/>
  <c r="E575" i="31"/>
  <c r="I46" i="45" s="1"/>
  <c r="E571" i="31"/>
  <c r="F32" i="45" s="1"/>
  <c r="E567" i="31"/>
  <c r="F27" i="45" s="1"/>
  <c r="E563" i="31"/>
  <c r="F56" i="45" s="1"/>
  <c r="E559" i="31"/>
  <c r="F21" i="45" s="1"/>
  <c r="E555" i="31"/>
  <c r="E627" i="31"/>
  <c r="E623" i="31"/>
  <c r="E619" i="31"/>
  <c r="R26" i="45" s="1"/>
  <c r="E615" i="31"/>
  <c r="R36" i="45" s="1"/>
  <c r="E611" i="31"/>
  <c r="R47" i="45" s="1"/>
  <c r="E607" i="31"/>
  <c r="R14" i="45" s="1"/>
  <c r="E602" i="31"/>
  <c r="E597" i="31"/>
  <c r="I32" i="45" s="1"/>
  <c r="E593" i="31"/>
  <c r="I27" i="45" s="1"/>
  <c r="E589" i="31"/>
  <c r="I23" i="45" s="1"/>
  <c r="E585" i="31"/>
  <c r="I11" i="45" s="1"/>
  <c r="E581" i="31"/>
  <c r="I15" i="45" s="1"/>
  <c r="E577" i="31"/>
  <c r="I47" i="45" s="1"/>
  <c r="E573" i="31"/>
  <c r="I20" i="45" s="1"/>
  <c r="E569" i="31"/>
  <c r="F30" i="45" s="1"/>
  <c r="E565" i="31"/>
  <c r="F36" i="45" s="1"/>
  <c r="E561" i="31"/>
  <c r="F15" i="45" s="1"/>
  <c r="E557" i="31"/>
  <c r="F19" i="45" s="1"/>
  <c r="E553" i="31"/>
  <c r="E622" i="31"/>
  <c r="E614" i="31"/>
  <c r="R41" i="45" s="1"/>
  <c r="E605" i="31"/>
  <c r="E596" i="31"/>
  <c r="I31" i="45" s="1"/>
  <c r="E588" i="31"/>
  <c r="I7" i="45" s="1"/>
  <c r="E580" i="31"/>
  <c r="I14" i="45" s="1"/>
  <c r="E572" i="31"/>
  <c r="I19" i="45" s="1"/>
  <c r="E564" i="31"/>
  <c r="F41" i="45" s="1"/>
  <c r="E556" i="31"/>
  <c r="F51" i="45" s="1"/>
  <c r="E620" i="31"/>
  <c r="R27" i="45" s="1"/>
  <c r="E612" i="31"/>
  <c r="R51" i="45" s="1"/>
  <c r="E603" i="31"/>
  <c r="L36" i="45" s="1"/>
  <c r="E594" i="31"/>
  <c r="I28" i="45" s="1"/>
  <c r="E586" i="31"/>
  <c r="I12" i="45" s="1"/>
  <c r="E578" i="31"/>
  <c r="E570" i="31"/>
  <c r="F31" i="45" s="1"/>
  <c r="E562" i="31"/>
  <c r="F16" i="45" s="1"/>
  <c r="E554" i="31"/>
  <c r="F47" i="45" s="1"/>
  <c r="E626" i="31"/>
  <c r="E618" i="31"/>
  <c r="R25" i="45" s="1"/>
  <c r="E610" i="31"/>
  <c r="R46" i="45" s="1"/>
  <c r="E600" i="31"/>
  <c r="I36" i="45" s="1"/>
  <c r="E592" i="31"/>
  <c r="I26" i="45" s="1"/>
  <c r="E584" i="31"/>
  <c r="I10" i="45" s="1"/>
  <c r="E576" i="31"/>
  <c r="E568" i="31"/>
  <c r="F28" i="45" s="1"/>
  <c r="E560" i="31"/>
  <c r="F14" i="45" s="1"/>
  <c r="E552" i="31"/>
  <c r="F46" i="45" s="1"/>
  <c r="E38" i="31"/>
  <c r="E72" i="42" s="1"/>
  <c r="E42" i="31"/>
  <c r="E75" i="42" s="1"/>
  <c r="E46" i="31"/>
  <c r="T73" i="42" s="1"/>
  <c r="E53" i="31"/>
  <c r="E57" i="31"/>
  <c r="E61" i="31"/>
  <c r="E66" i="31"/>
  <c r="E70" i="31"/>
  <c r="E74" i="31"/>
  <c r="E78" i="31"/>
  <c r="E82" i="31"/>
  <c r="E86" i="31"/>
  <c r="E90" i="31"/>
  <c r="E95" i="31"/>
  <c r="E99" i="31"/>
  <c r="E103" i="31"/>
  <c r="E107" i="31"/>
  <c r="E111" i="31"/>
  <c r="E115" i="31"/>
  <c r="E119" i="31"/>
  <c r="E124" i="31"/>
  <c r="E128" i="31"/>
  <c r="E132" i="31"/>
  <c r="E136" i="31"/>
  <c r="E140" i="31"/>
  <c r="E144" i="31"/>
  <c r="E149" i="31"/>
  <c r="E111" i="42" s="1"/>
  <c r="E153" i="31"/>
  <c r="E157" i="31"/>
  <c r="E161" i="31"/>
  <c r="E165" i="31"/>
  <c r="E169" i="31"/>
  <c r="E173" i="31"/>
  <c r="E177" i="31"/>
  <c r="E181" i="31"/>
  <c r="E185" i="31"/>
  <c r="E189" i="31"/>
  <c r="E194" i="31"/>
  <c r="E198" i="31"/>
  <c r="E202" i="31"/>
  <c r="E206" i="31"/>
  <c r="E210" i="31"/>
  <c r="E214" i="31"/>
  <c r="E218" i="31"/>
  <c r="E222" i="31"/>
  <c r="E226" i="31"/>
  <c r="E230" i="31"/>
  <c r="E234" i="31"/>
  <c r="E238" i="31"/>
  <c r="E242" i="31"/>
  <c r="E248" i="31"/>
  <c r="E253" i="31"/>
  <c r="E257" i="31"/>
  <c r="E263" i="31"/>
  <c r="E268" i="31"/>
  <c r="E272" i="31"/>
  <c r="E276" i="31"/>
  <c r="E281" i="31"/>
  <c r="E297" i="31"/>
  <c r="E315" i="31"/>
  <c r="E331" i="31"/>
  <c r="E348" i="31"/>
  <c r="E66" i="42" s="1"/>
  <c r="E365" i="31"/>
  <c r="Q58" i="42" s="1"/>
  <c r="E381" i="31"/>
  <c r="E398" i="31"/>
  <c r="Q17" i="42" s="1"/>
  <c r="E414" i="31"/>
  <c r="R12" i="45" s="1"/>
  <c r="E432" i="31"/>
  <c r="H25" i="42" s="1"/>
  <c r="E448" i="31"/>
  <c r="H9" i="42" s="1"/>
  <c r="E470" i="31"/>
  <c r="E503" i="31"/>
  <c r="E39" i="42" s="1"/>
  <c r="E537" i="31"/>
  <c r="T112" i="42" s="1"/>
  <c r="E574" i="31"/>
  <c r="I21" i="45" s="1"/>
  <c r="E608" i="31"/>
  <c r="R15" i="45" s="1"/>
  <c r="E644" i="31"/>
  <c r="G51" i="36" s="1"/>
  <c r="E678" i="31"/>
  <c r="U24" i="36" s="1"/>
  <c r="E714" i="31"/>
  <c r="G96" i="36" s="1"/>
  <c r="E749" i="31"/>
  <c r="E788" i="31"/>
  <c r="E825" i="31"/>
  <c r="U33" i="36" s="1"/>
  <c r="R22" i="43" l="1"/>
  <c r="T95" i="42"/>
  <c r="K41" i="42"/>
  <c r="K40" i="42"/>
  <c r="O41" i="45"/>
  <c r="O36" i="45"/>
  <c r="K36" i="42"/>
  <c r="O12" i="45"/>
  <c r="K42" i="42"/>
  <c r="T32" i="42"/>
  <c r="T31" i="42"/>
  <c r="Q9" i="42"/>
  <c r="R11" i="45"/>
  <c r="R7" i="45"/>
  <c r="R19" i="45"/>
  <c r="R30" i="45"/>
  <c r="N51" i="42"/>
  <c r="N49" i="42"/>
  <c r="N50" i="42"/>
  <c r="N47" i="42"/>
  <c r="N52" i="42"/>
  <c r="L47" i="45"/>
  <c r="L46" i="45"/>
  <c r="N48" i="42"/>
  <c r="R21" i="45"/>
  <c r="R32" i="45"/>
  <c r="T97" i="42"/>
  <c r="R9" i="43"/>
  <c r="Q11" i="42"/>
  <c r="R9" i="45"/>
  <c r="R6" i="45"/>
  <c r="N23" i="42"/>
  <c r="N13" i="42"/>
  <c r="N10" i="42"/>
  <c r="N33" i="42"/>
  <c r="N32" i="42"/>
  <c r="N31" i="42"/>
  <c r="N14" i="42"/>
  <c r="N12" i="42"/>
  <c r="N11" i="42"/>
  <c r="N9" i="42"/>
  <c r="N27" i="42"/>
  <c r="N25" i="42"/>
  <c r="L28" i="45"/>
  <c r="L26" i="45"/>
  <c r="L24" i="45"/>
  <c r="L21" i="45"/>
  <c r="L20" i="45"/>
  <c r="L19" i="45"/>
  <c r="L15" i="45"/>
  <c r="N44" i="42"/>
  <c r="N21" i="42"/>
  <c r="N19" i="42"/>
  <c r="N17" i="42"/>
  <c r="N15" i="42"/>
  <c r="N26" i="42"/>
  <c r="N24" i="42"/>
  <c r="L27" i="45"/>
  <c r="L23" i="45"/>
  <c r="N43" i="42"/>
  <c r="L32" i="45"/>
  <c r="L31" i="45"/>
  <c r="L30" i="45"/>
  <c r="L25" i="45"/>
  <c r="L16" i="45"/>
  <c r="N20" i="42"/>
  <c r="L14" i="45"/>
  <c r="N18" i="42"/>
  <c r="L9" i="45"/>
  <c r="L7" i="45"/>
  <c r="L6" i="45"/>
  <c r="N35" i="42"/>
  <c r="N16" i="42"/>
  <c r="L12" i="45"/>
  <c r="L11" i="45"/>
  <c r="L10" i="45"/>
  <c r="N22" i="42"/>
  <c r="K22" i="42"/>
  <c r="K21" i="42"/>
  <c r="K20" i="42"/>
  <c r="K19" i="42"/>
  <c r="K18" i="42"/>
  <c r="K17" i="42"/>
  <c r="K16" i="42"/>
  <c r="K15" i="42"/>
  <c r="K44" i="42"/>
  <c r="K43" i="42"/>
  <c r="K39" i="42"/>
  <c r="K37" i="42"/>
  <c r="K27" i="42"/>
  <c r="K26" i="42"/>
  <c r="K25" i="42"/>
  <c r="O32" i="45"/>
  <c r="O31" i="45"/>
  <c r="O30" i="45"/>
  <c r="O27" i="45"/>
  <c r="O25" i="45"/>
  <c r="O16" i="45"/>
  <c r="O14" i="45"/>
  <c r="K32" i="42"/>
  <c r="K12" i="42"/>
  <c r="K10" i="42"/>
  <c r="O26" i="45"/>
  <c r="O21" i="45"/>
  <c r="K31" i="42"/>
  <c r="O28" i="45"/>
  <c r="O20" i="45"/>
  <c r="O19" i="45"/>
  <c r="K11" i="42"/>
  <c r="O11" i="45"/>
  <c r="O9" i="45"/>
  <c r="K9" i="42"/>
  <c r="O10" i="45"/>
  <c r="O7" i="45"/>
  <c r="O15" i="45"/>
  <c r="O6" i="45"/>
  <c r="L51" i="45"/>
  <c r="N57" i="42"/>
  <c r="N55" i="42"/>
  <c r="L56" i="45"/>
  <c r="N56" i="42"/>
  <c r="N58" i="42"/>
  <c r="R20" i="45"/>
  <c r="R31" i="45"/>
  <c r="Q16" i="42"/>
  <c r="Q15" i="42"/>
  <c r="R54" i="43"/>
  <c r="K54" i="43"/>
  <c r="R8" i="43"/>
  <c r="T96" i="42"/>
  <c r="T94" i="42"/>
  <c r="R21" i="43"/>
  <c r="T44" i="42"/>
  <c r="T43" i="42"/>
  <c r="Q20" i="42"/>
  <c r="Q19" i="42"/>
  <c r="K58" i="42"/>
  <c r="K56" i="42"/>
  <c r="O56" i="45"/>
  <c r="K55" i="42"/>
  <c r="K52" i="42"/>
  <c r="K50" i="42"/>
  <c r="K48" i="42"/>
  <c r="O47" i="45"/>
  <c r="O46" i="45"/>
  <c r="K49" i="42"/>
  <c r="K51" i="42"/>
  <c r="R20" i="43"/>
  <c r="T93" i="42"/>
  <c r="D61" i="43"/>
  <c r="D55" i="43"/>
  <c r="R55" i="43"/>
  <c r="Q33" i="42"/>
  <c r="Q37" i="42"/>
  <c r="Q35" i="42"/>
  <c r="Q39" i="42"/>
  <c r="K35" i="42"/>
  <c r="K33" i="42"/>
  <c r="Q10" i="42"/>
  <c r="R10" i="45"/>
</calcChain>
</file>

<file path=xl/sharedStrings.xml><?xml version="1.0" encoding="utf-8"?>
<sst xmlns="http://schemas.openxmlformats.org/spreadsheetml/2006/main" count="3210" uniqueCount="2105">
  <si>
    <t>"Ваше развитие - Наша цель"</t>
  </si>
  <si>
    <t>www.3tn.ru</t>
  </si>
  <si>
    <t>ПРЯМОУГОЛЬНЫЕ ВАННЫ</t>
  </si>
  <si>
    <t>Ванна</t>
  </si>
  <si>
    <t>Электронный пульт</t>
  </si>
  <si>
    <t>УЗО</t>
  </si>
  <si>
    <t>нет</t>
  </si>
  <si>
    <t>розница</t>
  </si>
  <si>
    <t>Розница</t>
  </si>
  <si>
    <t>закупка</t>
  </si>
  <si>
    <t>Модель</t>
  </si>
  <si>
    <t>&lt;&lt;&lt;на главную</t>
  </si>
  <si>
    <t>Ванны акриловые и сопутствующие товары</t>
  </si>
  <si>
    <t>Смесители</t>
  </si>
  <si>
    <t>Закупка</t>
  </si>
  <si>
    <t>ООО "Респект"</t>
  </si>
  <si>
    <t>Россия, М.О., г. Щелково, ул.Заводская, д. 2, корп. 142, каб 515.</t>
  </si>
  <si>
    <t>Изменение в прайсе:</t>
  </si>
  <si>
    <t>Номенклатура</t>
  </si>
  <si>
    <t>Цена со скидкой</t>
  </si>
  <si>
    <t>Щ0000001221</t>
  </si>
  <si>
    <t>Щ0000001222</t>
  </si>
  <si>
    <t>Щ0000001223</t>
  </si>
  <si>
    <t>Н0000099325</t>
  </si>
  <si>
    <t>Н0000099326</t>
  </si>
  <si>
    <t>Н0000099327</t>
  </si>
  <si>
    <t>Н0000099328</t>
  </si>
  <si>
    <t>Н0000099506</t>
  </si>
  <si>
    <t>Н0000099329</t>
  </si>
  <si>
    <t>Н0000099330</t>
  </si>
  <si>
    <t>Н0000099507</t>
  </si>
  <si>
    <t>Щ0000017400</t>
  </si>
  <si>
    <t>Щ0000017401</t>
  </si>
  <si>
    <t>Щ0000017118</t>
  </si>
  <si>
    <t>Щ0000012096</t>
  </si>
  <si>
    <t>Щ0000017117</t>
  </si>
  <si>
    <t>Щ0000013002</t>
  </si>
  <si>
    <t>Щ0000022378</t>
  </si>
  <si>
    <t>Щ0000022377</t>
  </si>
  <si>
    <t>Щ0000022363</t>
  </si>
  <si>
    <t>Н0000100266</t>
  </si>
  <si>
    <t>Н0000100270</t>
  </si>
  <si>
    <t>Н0000100271</t>
  </si>
  <si>
    <t>Н0000099918</t>
  </si>
  <si>
    <t>Н0000020160</t>
  </si>
  <si>
    <t>Н0000099919</t>
  </si>
  <si>
    <t>Н0000025035</t>
  </si>
  <si>
    <t>Н0000025036</t>
  </si>
  <si>
    <t>Н0000099928</t>
  </si>
  <si>
    <t>Щ0000002831</t>
  </si>
  <si>
    <t>Н0000025025</t>
  </si>
  <si>
    <t>Н0000099942</t>
  </si>
  <si>
    <t>Щ0000008098</t>
  </si>
  <si>
    <t>Н0000099953</t>
  </si>
  <si>
    <t>Н0000099955</t>
  </si>
  <si>
    <t>Н0000025026</t>
  </si>
  <si>
    <t>Н0000025050</t>
  </si>
  <si>
    <t>Н0000099947</t>
  </si>
  <si>
    <t>Н0000099948</t>
  </si>
  <si>
    <t>Н0000025041</t>
  </si>
  <si>
    <t>Н0000025042</t>
  </si>
  <si>
    <t>Н0000099950</t>
  </si>
  <si>
    <t>Щ0000001224</t>
  </si>
  <si>
    <t>Щ0000001225</t>
  </si>
  <si>
    <t>Щ0000001226</t>
  </si>
  <si>
    <t>Н0000099293</t>
  </si>
  <si>
    <t>Н0000099294</t>
  </si>
  <si>
    <t>Н0000099295</t>
  </si>
  <si>
    <t>Н0000099296</t>
  </si>
  <si>
    <t>Н0000099297</t>
  </si>
  <si>
    <t>Н0000099298</t>
  </si>
  <si>
    <t>Щ0000000953</t>
  </si>
  <si>
    <t>М0000026961</t>
  </si>
  <si>
    <t>М0000026962</t>
  </si>
  <si>
    <t>М0000026963</t>
  </si>
  <si>
    <t>М0000026960</t>
  </si>
  <si>
    <t>М0000026964</t>
  </si>
  <si>
    <t>М0000026965</t>
  </si>
  <si>
    <t>М0000026966</t>
  </si>
  <si>
    <t>Щ0000000952</t>
  </si>
  <si>
    <t>Щ0000000954</t>
  </si>
  <si>
    <t>Щ0000002372</t>
  </si>
  <si>
    <t>Щ0000002368</t>
  </si>
  <si>
    <t>Щ0000002376</t>
  </si>
  <si>
    <t>Щ0000002377</t>
  </si>
  <si>
    <t>Щ0000002381</t>
  </si>
  <si>
    <t>Щ0000005682</t>
  </si>
  <si>
    <t>Щ0000005689</t>
  </si>
  <si>
    <t>Щ0000005688</t>
  </si>
  <si>
    <t>Щ0000005690</t>
  </si>
  <si>
    <t>Щ0000005680</t>
  </si>
  <si>
    <t>Щ0000005679</t>
  </si>
  <si>
    <t>Щ0000005681</t>
  </si>
  <si>
    <t>Щ0000005945</t>
  </si>
  <si>
    <t>Щ0000005941</t>
  </si>
  <si>
    <t>Щ0000005940</t>
  </si>
  <si>
    <t>Щ0000005685</t>
  </si>
  <si>
    <t>Щ0000005687</t>
  </si>
  <si>
    <t>Щ0000005686</t>
  </si>
  <si>
    <t>Н0000098446</t>
  </si>
  <si>
    <t>Щ0000003041</t>
  </si>
  <si>
    <t>Н0000098447</t>
  </si>
  <si>
    <t>Н0000009052</t>
  </si>
  <si>
    <t>Н0000098450</t>
  </si>
  <si>
    <t>Н0000098449</t>
  </si>
  <si>
    <t>Щ0000003042</t>
  </si>
  <si>
    <t>Н0000010073</t>
  </si>
  <si>
    <t>Н0000009051</t>
  </si>
  <si>
    <t>Щ0000000795</t>
  </si>
  <si>
    <t>Н0000009053</t>
  </si>
  <si>
    <t>Н0000038555</t>
  </si>
  <si>
    <t>Н0000038554</t>
  </si>
  <si>
    <t>Н0000010072</t>
  </si>
  <si>
    <t>Н0000098460</t>
  </si>
  <si>
    <t>Щ0000000797</t>
  </si>
  <si>
    <t>Н0000098452</t>
  </si>
  <si>
    <t>Щ0000012875</t>
  </si>
  <si>
    <t>М0000034884</t>
  </si>
  <si>
    <t>М0000026623</t>
  </si>
  <si>
    <t>М0000026622</t>
  </si>
  <si>
    <t>М0000003344</t>
  </si>
  <si>
    <t>М0000003347</t>
  </si>
  <si>
    <t>М0000032367</t>
  </si>
  <si>
    <t>М0000032368</t>
  </si>
  <si>
    <t>М0000032369</t>
  </si>
  <si>
    <t>Щ0000011454</t>
  </si>
  <si>
    <t>Н0000004005</t>
  </si>
  <si>
    <t>Н0000002017</t>
  </si>
  <si>
    <t>Н0000009001</t>
  </si>
  <si>
    <t>Н0000096589</t>
  </si>
  <si>
    <t>Н0000096588</t>
  </si>
  <si>
    <t>Н0000003005</t>
  </si>
  <si>
    <t>Н0000008001</t>
  </si>
  <si>
    <t>Щ0000005684</t>
  </si>
  <si>
    <t>Щ0000005683</t>
  </si>
  <si>
    <t>М0000001591</t>
  </si>
  <si>
    <t>Щ0000004026</t>
  </si>
  <si>
    <t>Щ0000005624</t>
  </si>
  <si>
    <t>Щ0000013013</t>
  </si>
  <si>
    <t>Щ0000014391</t>
  </si>
  <si>
    <t>Щ0000014634</t>
  </si>
  <si>
    <t>Н0000100406</t>
  </si>
  <si>
    <t>Н0000100407</t>
  </si>
  <si>
    <t>Щ0000014179</t>
  </si>
  <si>
    <t>Щ0000019690</t>
  </si>
  <si>
    <t>М0000003428</t>
  </si>
  <si>
    <t>М0000003429</t>
  </si>
  <si>
    <t>М0000026467</t>
  </si>
  <si>
    <t>Щ0000019773</t>
  </si>
  <si>
    <t>М0000027080</t>
  </si>
  <si>
    <t xml:space="preserve">е-mail: </t>
  </si>
  <si>
    <t>Единый многокональный номер 8-800-333-15-10</t>
  </si>
  <si>
    <t>е-mail: respect3tn@gmail.com</t>
  </si>
  <si>
    <t>Наименование</t>
  </si>
  <si>
    <t>наименование</t>
  </si>
  <si>
    <t xml:space="preserve">Наименование </t>
  </si>
  <si>
    <t>СТАНДАРТ МОЗАИКА НИЗКИЙ ПОДДОН 90*90 / 100*100</t>
  </si>
  <si>
    <t>СТАНДАРТ МОЗАИКА ВЫСОКИЙ ПОДДОН 90*90</t>
  </si>
  <si>
    <t>СТАНДАРТ МОЗАИКА СРЕДНИЙ ПОДДОН 90*90 / 100*100</t>
  </si>
  <si>
    <t>Двери и передние стёкла - цвет Мозайка (4мм), Задние - белые (4мм)</t>
  </si>
  <si>
    <t>СТАНДАРТ УЗОРЫ НИЗКИЙ ПОДДОН      90*90 / 100*100</t>
  </si>
  <si>
    <t xml:space="preserve">СТАНДАРТ УЗОРЫ ВЫСОКИЙ ПОДДОН 90*90 </t>
  </si>
  <si>
    <t>СТАНДАРТ УЗОРЫ СРЕДНИЙ ПОДДОН 90*90 / 100*100</t>
  </si>
  <si>
    <t>Двери и передние стёкла - цвет Узоры (4мм), Задние - белые (4мм)</t>
  </si>
  <si>
    <t>СТАНДАРТ ПОЛОСЫ НИЗКИЙ ПОДДОН 90*90 / 100*100</t>
  </si>
  <si>
    <t xml:space="preserve">СТАНДАРТ ПОЛОСЫ ВЫСОКИЙ ПОДДОН 90*90 </t>
  </si>
  <si>
    <t>СТАНДАРТ ПОЛОСЫ СРЕДНИЙ ПОДДОН 90*90 / 100*100</t>
  </si>
  <si>
    <t>Двери и передние стёкла - цвет Полосы (4мм), Задние - белые (4мм)</t>
  </si>
  <si>
    <t>ГИДРУС НИЗКИЙ ПОДДОН 90*90</t>
  </si>
  <si>
    <t>РИО СРЕДНИЙ ПОДДОН 90*90</t>
  </si>
  <si>
    <t>ВИРГО ГЛУБОКИЙ ПОДДОН 90*90</t>
  </si>
  <si>
    <t>ОРИОН НИЗКИЙ ПОДДОН 90*90 квадрат</t>
  </si>
  <si>
    <t>Сопутствующие товары (входят в комплект поставки)</t>
  </si>
  <si>
    <t>Сопутствующие товары (не входят в комплект поставки)</t>
  </si>
  <si>
    <t>Фото</t>
  </si>
  <si>
    <t>Прайс-лист на смесители</t>
  </si>
  <si>
    <t xml:space="preserve"> 14801W раковина </t>
  </si>
  <si>
    <t xml:space="preserve"> 14605W кухня</t>
  </si>
  <si>
    <t>16304W ванна</t>
  </si>
  <si>
    <t>19506W биде</t>
  </si>
  <si>
    <t>СОПУТСТВУЮЩИЕ ТОВАРЫ ( В КОМПЛЕКТ НЕ ВХОДЯТ)</t>
  </si>
  <si>
    <t>Добор для душевого ограждения, 90*90 низкий/средний поддон, 100*100 средний поддон</t>
  </si>
  <si>
    <t>Добор для душевого ограждения, 90*90 глубокий поддон</t>
  </si>
  <si>
    <t>Добор для душевого ограждения, 100*100 низкий поддон</t>
  </si>
  <si>
    <t>ДО "Стандарт 90*90 А"  1/4 круга, низ. подд., Аква, Мозаика, Белый  (3 места+сифон D90мм)</t>
  </si>
  <si>
    <t>Щ0000025432</t>
  </si>
  <si>
    <t>ДО "Стандарт 100*100 А"  1/4 круга, низ. подд., Аква, Мозаика, Белый  (3 места+сифон D90мм)</t>
  </si>
  <si>
    <t>Щ0000025927</t>
  </si>
  <si>
    <t>ДО "Стандарт 90*90 Б"  1/4 круга, глуб. подд., Аква, Мозаика, Белый  (5 мест+сифон D50мм)</t>
  </si>
  <si>
    <t>Щ0000025441</t>
  </si>
  <si>
    <t>ДО "Стандарт 90*90 В"  1/4 круга, сред. подд., Аква, Мозаика, Белый  (3 места+сифон D50мм)</t>
  </si>
  <si>
    <t>Щ0000025436</t>
  </si>
  <si>
    <t>ДО "Стандарт 100*100 В"  1/4 круга, сред. подд., Аква, Мозаика, Белый  (3 места+сифон D50мм)</t>
  </si>
  <si>
    <t>Щ0000025932</t>
  </si>
  <si>
    <t>ДО "Стандарт 90*90 А"  1/4 круга, низ. подд., Аква, Узоры, Белый  (3 места+сифон D90мм)</t>
  </si>
  <si>
    <t>Щ0000025433</t>
  </si>
  <si>
    <t>ДО "Стандарт 90*90 А"  1/4 круга, низ. подд., Аква, Полосы, Белый  (3 места+сифон D90мм)</t>
  </si>
  <si>
    <t>Щ0000025434</t>
  </si>
  <si>
    <t>ДО "Стандарт 90*90 Б"  1/4 круга, глуб. подд., Аква, Узоры, Белый  (5 мест+сифон D50мм)</t>
  </si>
  <si>
    <t>Щ0000025442</t>
  </si>
  <si>
    <t>ДО "Стандарт 90*90 Б"  1/4 круга, глуб. подд., Аква, Полосы, Белый  (5 мест+сифон D50мм)</t>
  </si>
  <si>
    <t>Щ0000025443</t>
  </si>
  <si>
    <t>ДО "Стандарт 90*90 В"  1/4 круга, сред. подд., Аква, Полосы, Белый  (3 места+сифон D50мм)</t>
  </si>
  <si>
    <t>Щ0000025438</t>
  </si>
  <si>
    <t>ДО "Стандарт 90*90 В"  1/4 круга, сред. подд., Аква, Узоры, Белый  (3 места+сифон D50мм)</t>
  </si>
  <si>
    <t>Щ0000025437</t>
  </si>
  <si>
    <t>ДО "Стандарт 100*100 А"  1/4 круга, низ. подд., Аква, Узоры, Белый  (3 места+сифон D90мм)</t>
  </si>
  <si>
    <t>Щ0000025928</t>
  </si>
  <si>
    <t>ДО "Стандарт 100*100 А"  1/4 круга, низ. подд., Аква, Полосы, Белый  (3 места+сифон D90мм)</t>
  </si>
  <si>
    <t>Щ0000025929</t>
  </si>
  <si>
    <t>ДО "Стандарт 100*100 В"  1/4 круга, сред. подд., Аква, Полосы, Белый  (3 места+сифон D50мм)</t>
  </si>
  <si>
    <t>Щ0000025931</t>
  </si>
  <si>
    <t>ДО "Стандарт 100*100 В"  1/4 круга, сред. подд., Аква, Узоры, Белый  (3 места+сифон D50мм)</t>
  </si>
  <si>
    <t>Щ0000025933</t>
  </si>
  <si>
    <t>Щ0000025977</t>
  </si>
  <si>
    <t>Щ0000025978</t>
  </si>
  <si>
    <t>Щ0000025981</t>
  </si>
  <si>
    <t>Щ0000025982</t>
  </si>
  <si>
    <t>Щ0000026691</t>
  </si>
  <si>
    <t>Щ0000026690</t>
  </si>
  <si>
    <t>Щ0000026700</t>
  </si>
  <si>
    <t>Щ0000026699</t>
  </si>
  <si>
    <t>Щ0000026692</t>
  </si>
  <si>
    <t>Щ0000026697</t>
  </si>
  <si>
    <t>Щ0000026693</t>
  </si>
  <si>
    <t>Щ0000026698</t>
  </si>
  <si>
    <t>ОПТ</t>
  </si>
  <si>
    <t>15407 ванна</t>
  </si>
  <si>
    <t>Щ0000020926</t>
  </si>
  <si>
    <t>КОД</t>
  </si>
  <si>
    <t>03 Душевые кабины</t>
  </si>
  <si>
    <t>Щ0000027237</t>
  </si>
  <si>
    <t>Щ0000027238</t>
  </si>
  <si>
    <t>Щ0000027239</t>
  </si>
  <si>
    <t>Щ0000027241</t>
  </si>
  <si>
    <t>Щ0000027242</t>
  </si>
  <si>
    <t>Щ0000027243</t>
  </si>
  <si>
    <t>Щ0000027250</t>
  </si>
  <si>
    <t>Щ0000027249</t>
  </si>
  <si>
    <t>Щ0000027248</t>
  </si>
  <si>
    <t>Розничная цена</t>
  </si>
  <si>
    <t xml:space="preserve">    01 Ванны в сборе</t>
  </si>
  <si>
    <t>Щ0000025989</t>
  </si>
  <si>
    <t>Щ0000025975</t>
  </si>
  <si>
    <t>Щ0000025971</t>
  </si>
  <si>
    <t>Щ0000025973</t>
  </si>
  <si>
    <t>Щ0000025969</t>
  </si>
  <si>
    <t>*скидка и наценка могут отличаться на акционный товар</t>
  </si>
  <si>
    <t>Щ0000029976</t>
  </si>
  <si>
    <t>код</t>
  </si>
  <si>
    <t>ДУШЕВЫЕ ПОДДОНЫ</t>
  </si>
  <si>
    <t>ПД4 Поддон ДК средний полукруг 90х90 в комплекте</t>
  </si>
  <si>
    <t xml:space="preserve">ПД2 Поддон  душевой "Гидрус" 90х90 в комплекте                                                      </t>
  </si>
  <si>
    <t>ПД6 Поддон ДК низкий полукруг 100х100 в комплекте</t>
  </si>
  <si>
    <t>ПД7 Поддон ДК средний полукруг 100х100 в комплекте</t>
  </si>
  <si>
    <t xml:space="preserve">Поддон ПД5 глубокий полукруг 90х90 Обрезанный (без сиденья)                                         </t>
  </si>
  <si>
    <t xml:space="preserve">Сборочный комплект поддонов ПД5 разборный каркас                                                    </t>
  </si>
  <si>
    <t xml:space="preserve">Экран к поддону ПД5 90х90 глубокий полукруг                                                         </t>
  </si>
  <si>
    <t>Сифон для душ.поддона 1 1/2**50/60 хром, клик-клак (Е410CL)</t>
  </si>
  <si>
    <t>Сифон для поддона D90мм арт. DK-01-08</t>
  </si>
  <si>
    <t>ЦВЕТНЫЕ СМЕСИТЕЛИ - ваше радужное растроение!</t>
  </si>
  <si>
    <t>смесители на умывальник (цветные)</t>
  </si>
  <si>
    <t>смесители на ванну  (цветные)</t>
  </si>
  <si>
    <t>14801 L</t>
  </si>
  <si>
    <t>14801 C</t>
  </si>
  <si>
    <t>14801 Z</t>
  </si>
  <si>
    <t>19506 L</t>
  </si>
  <si>
    <t>19506 C</t>
  </si>
  <si>
    <t>19506 Z</t>
  </si>
  <si>
    <t>16304 L</t>
  </si>
  <si>
    <t>16304 C</t>
  </si>
  <si>
    <t>16304 Z</t>
  </si>
  <si>
    <t>16307 L</t>
  </si>
  <si>
    <t>16307 C</t>
  </si>
  <si>
    <t>16307 Z</t>
  </si>
  <si>
    <t>смесители для кухни  (цветные)</t>
  </si>
  <si>
    <t>смесители для биде (цветные)</t>
  </si>
  <si>
    <t>ДК "Стандарт 90*90 А" 1/4 круга, низ. подд., Аква, Мозаика, Белый, ДН4 (7 мест+сифон D90мм)</t>
  </si>
  <si>
    <t>ДК "Стандарт 100*100 А" 1/4 круга, низ. подд., Аква, Мозаика, Белый, ДН4 (7 мест+сифон D90мм)</t>
  </si>
  <si>
    <t>Щ0000030289</t>
  </si>
  <si>
    <t>ДК "Стандарт 90*90 Б" 1/4 круга, глуб. подд., Аква, Мозаика, Белый, ДН4 (9 мест+сифон D50мм)</t>
  </si>
  <si>
    <t>ДК "Стандарт 100*100 В" 1/4 круга, сред. подд., Аква, Мозаика, Белый, ДН4 (7 мест+сифон D50мм)</t>
  </si>
  <si>
    <t>Щ0000030293</t>
  </si>
  <si>
    <t>ДК "Стандарт 90*90 В" 1/4 круга, сред. подд., Аква, Мозаика, Белый, ДН4 (7 мест+сифон D50мм)</t>
  </si>
  <si>
    <t>ДК "Стандарт 90*90 А" 1/4 круга, низ. подд., Аква, Узоры, Белый, ДН4 (7 мест+сифон D90мм)</t>
  </si>
  <si>
    <t>ДК "Стандарт 100*100 А" 1/4 круга, низ. подд., Аква, Узоры, Белый, ДН4 (7 мест+сифон D90мм)</t>
  </si>
  <si>
    <t>Щ0000030291</t>
  </si>
  <si>
    <t>ДК "Стандарт 90*90 Б" 1/4 круга, глуб. подд., Аква, Узоры, Белый, ДН4 (9 мест+сифон D50мм)</t>
  </si>
  <si>
    <t>ДК "Стандарт 90*90 В" 1/4 круга, сред. подд., Аква, Узоры, Белый, ДН4 (7 мест+сифон D50мм)</t>
  </si>
  <si>
    <t>ДК "Стандарт 100*100 В" 1/4 круга, сред. подд., Аква, Узоры, Белый, ДН4 (7 мест+сифон D50мм)</t>
  </si>
  <si>
    <t>Щ0000030295</t>
  </si>
  <si>
    <t>ДК "Стандарт 90*90 А" 1/4 круга, низ. подд., Аква, Полосы, Белый, ДН4 (7 мест+сифон D90мм)</t>
  </si>
  <si>
    <t>ДК "Стандарт 90*90 Б" 1/4 круга, глуб. подд., Аква, Полосы, Белый, ДН4 (9 мест+сифон D50мм)</t>
  </si>
  <si>
    <t>ДК "Стандарт 90*90 В" 1/4 круга, сред. подд., Аква, Полосы, Белый, ДН4 (7 мест+сифон D50мм)</t>
  </si>
  <si>
    <t>ДК "Стандарт 100*100 В" 1/4 круга, сред. подд., Аква, Полосы, Белый, ДН4 (7 мест+сифон D50мм)</t>
  </si>
  <si>
    <t>Щ0000030294</t>
  </si>
  <si>
    <t>ДК "Стандарт 100*100 А" 1/4 круга, низ. подд., Аква, Полосы, Белый, ДН4 (7 мест+сифон D90мм)</t>
  </si>
  <si>
    <t>Щ0000030290</t>
  </si>
  <si>
    <t>Размер ванны</t>
  </si>
  <si>
    <t>Карниз 1600*700 мм нержавеющий арт. 10105</t>
  </si>
  <si>
    <t>Карниз 1690*1000 мм Изабель нержавеющий арт. 10216</t>
  </si>
  <si>
    <t>Карниз 1700*700 мм нержавеющий арт. 07106</t>
  </si>
  <si>
    <t>Карниз 1700*750 мм нержавеющий арт. 07110</t>
  </si>
  <si>
    <t>Карниз 1700*850 мм Валери нержавеющий арт. 09111</t>
  </si>
  <si>
    <t>Карниз 1800*800 мм Цезарь нержавеющий арт. 07112</t>
  </si>
  <si>
    <t>Карниз Николь нержавеющий арт. 07203</t>
  </si>
  <si>
    <t>Размеры</t>
  </si>
  <si>
    <t>Подголовник №2  на присосках белый</t>
  </si>
  <si>
    <t>Подголовник узкий на ножках белый</t>
  </si>
  <si>
    <t>Подшейник на присосках белый</t>
  </si>
  <si>
    <t>Средство для мытья акр.ванн и душ.кабин 500мл</t>
  </si>
  <si>
    <t>Средство для промывки гидромассажных систем</t>
  </si>
  <si>
    <t xml:space="preserve">Гидромассаж </t>
  </si>
  <si>
    <t xml:space="preserve">Аэромассаж </t>
  </si>
  <si>
    <t>Массаж спины</t>
  </si>
  <si>
    <t>Хромотерапия</t>
  </si>
  <si>
    <t>Подсветка</t>
  </si>
  <si>
    <t>Датчик сухого пуска</t>
  </si>
  <si>
    <t xml:space="preserve">Кран регулятор </t>
  </si>
  <si>
    <t xml:space="preserve">Смеситель "Ниагара" </t>
  </si>
  <si>
    <t>Смеситель "Супергриф"</t>
  </si>
  <si>
    <t xml:space="preserve">Смеситель TRIT213 </t>
  </si>
  <si>
    <t>Смеситель TRIT211</t>
  </si>
  <si>
    <t>Ручки белые (комплект 2шт)</t>
  </si>
  <si>
    <t>Ручки хром (комплект 2шт)</t>
  </si>
  <si>
    <t xml:space="preserve">Подголовник белый "Комфорт" </t>
  </si>
  <si>
    <t xml:space="preserve">Подголовник зеленый "Комфорт" </t>
  </si>
  <si>
    <t xml:space="preserve">Подголовник на ножках (белый) Х18А </t>
  </si>
  <si>
    <t>Подголовник на присосках (белый)</t>
  </si>
  <si>
    <t xml:space="preserve">Перелив п/а с сифоном 720 мм </t>
  </si>
  <si>
    <t>1500х750</t>
  </si>
  <si>
    <t>1600х750</t>
  </si>
  <si>
    <t>1700х750</t>
  </si>
  <si>
    <t>1900х900х460</t>
  </si>
  <si>
    <t>1800х800х455</t>
  </si>
  <si>
    <t>1500х700х450</t>
  </si>
  <si>
    <t>1400х760х440</t>
  </si>
  <si>
    <t>1700х1000х470</t>
  </si>
  <si>
    <t>1500х1010х470</t>
  </si>
  <si>
    <t>1600х1000х480</t>
  </si>
  <si>
    <t>1420х1420х445</t>
  </si>
  <si>
    <t>1600х1600х515</t>
  </si>
  <si>
    <t>1400х1400х490</t>
  </si>
  <si>
    <t>1500х700</t>
  </si>
  <si>
    <t>1600х700</t>
  </si>
  <si>
    <t>1690х1000</t>
  </si>
  <si>
    <t>1700х700</t>
  </si>
  <si>
    <t>1700х850</t>
  </si>
  <si>
    <t>1800х800</t>
  </si>
  <si>
    <t>1900х900</t>
  </si>
  <si>
    <t>1600х1000</t>
  </si>
  <si>
    <t>Ванна Ультра 170</t>
  </si>
  <si>
    <t>Ванна Ультра 160</t>
  </si>
  <si>
    <t>Ванна Ультра 150</t>
  </si>
  <si>
    <t>Ванна Ультра 140</t>
  </si>
  <si>
    <t>Ванна Ультра 130</t>
  </si>
  <si>
    <t>Ванна Ультра 120</t>
  </si>
  <si>
    <t>Ванна Стандарт 170*75 Экстра</t>
  </si>
  <si>
    <t>Ванна Стандарт 170 Экстра</t>
  </si>
  <si>
    <t>Ванна Стандарт 160 Экстра</t>
  </si>
  <si>
    <t>Ванна Стандарт 150*75 Экстра</t>
  </si>
  <si>
    <t>Ванна Стандарт 150 Экстра</t>
  </si>
  <si>
    <t>Ванна Стандарт 140 Экстра</t>
  </si>
  <si>
    <t>Ванна Стандарт 130 Экстра</t>
  </si>
  <si>
    <t>Ванна Стандарт 120 Экстра</t>
  </si>
  <si>
    <t>Ванна Джена 170</t>
  </si>
  <si>
    <t>Ванна Джена 160</t>
  </si>
  <si>
    <t xml:space="preserve">Ванна Джена 150 </t>
  </si>
  <si>
    <t>добор в комплекте к фронтальным шторкам</t>
  </si>
  <si>
    <t>ПД1 Поддон  душевой "Орион" квадрат 90х90 в комплекте</t>
  </si>
  <si>
    <t>Низкий, 17см</t>
  </si>
  <si>
    <t>Средний, 31см</t>
  </si>
  <si>
    <t>Высокий, 45см</t>
  </si>
  <si>
    <t>Код</t>
  </si>
  <si>
    <t>ИТОГО:</t>
  </si>
  <si>
    <t>1400х700</t>
  </si>
  <si>
    <t>1300х700</t>
  </si>
  <si>
    <t>1200х700</t>
  </si>
  <si>
    <t>скоро</t>
  </si>
  <si>
    <t>ПОДГОЛОВНИКИ</t>
  </si>
  <si>
    <t>МОЮЩИЕ СРЕДСТВА</t>
  </si>
  <si>
    <t>СИФОНЫ</t>
  </si>
  <si>
    <t xml:space="preserve">РУЧКИ   </t>
  </si>
  <si>
    <t>ДОПОЛНИТЕЛЬНЫЕ ОПЦИИ</t>
  </si>
  <si>
    <t>Гидромассажное оборудование</t>
  </si>
  <si>
    <t>Душевые кабины и ограждения</t>
  </si>
  <si>
    <t>Душевые кабины основной модельный ряд</t>
  </si>
  <si>
    <t>Щ0000025967</t>
  </si>
  <si>
    <t>Щ0000025953</t>
  </si>
  <si>
    <t>Щ0000025966</t>
  </si>
  <si>
    <t>Щ0000025952</t>
  </si>
  <si>
    <t>ванны, мебель, аксессуары</t>
  </si>
  <si>
    <t>Экран фронтальный</t>
  </si>
  <si>
    <t>Экран торцевой</t>
  </si>
  <si>
    <t xml:space="preserve">Карниз 1900*900 мм Персей нержавеющий арт. 2014                                          </t>
  </si>
  <si>
    <t xml:space="preserve">Карниз 1600*750 мм нержавеющий арт. 2014                                              </t>
  </si>
  <si>
    <t xml:space="preserve">СОПУТСТВУЮЩИЕ ТОВАРЫ </t>
  </si>
  <si>
    <t>ДУШЕВОЙ НАБОР, СИФОН (входит в комплект)</t>
  </si>
  <si>
    <t>е-mail: respekt3tn@gmail.com</t>
  </si>
  <si>
    <t>ДУШЕВЫЕ кабины и ограждения ОМР</t>
  </si>
  <si>
    <t>ДУШЕВЫЕ кабины и ограждения СТАНДАРТ</t>
  </si>
  <si>
    <t>ДУШЕВЫЕ кабины и ограждения ЭКОНОМ</t>
  </si>
  <si>
    <t>Прайс-лист на: Шторки; Душевые ширмы, Поддоны</t>
  </si>
  <si>
    <t>147х147.5</t>
  </si>
  <si>
    <t>Размер, см</t>
  </si>
  <si>
    <t>167х147.5</t>
  </si>
  <si>
    <t>70х147.5</t>
  </si>
  <si>
    <t>90 х 90 см, квадрат</t>
  </si>
  <si>
    <t>Карниз 1400*1400 мм Эрика нержавеющий арт. 07302</t>
  </si>
  <si>
    <t xml:space="preserve">Карниз 1400*750 мм Бэлла нержавеющий арт. 2014                                           </t>
  </si>
  <si>
    <t>Карниз 1425*1425 мм Медея нержавеющий арт. 07303</t>
  </si>
  <si>
    <t>Карниз 1490*1000 мм Кайли нержавеющий арт. 10218</t>
  </si>
  <si>
    <t>Карниз 1500*1500 мм Троя нержавеющий арт. 07304</t>
  </si>
  <si>
    <t>Карниз 1500*700 мм нержавеющий арт. 07104</t>
  </si>
  <si>
    <t xml:space="preserve">Карниз 1500*750 мм нержавеющий арт. 2014                                                   </t>
  </si>
  <si>
    <t>Карниз 1600*1600 мм Сабина нержавеющий арт. 08306</t>
  </si>
  <si>
    <t>Прайс-лист на душевые кабины и ограждения</t>
  </si>
  <si>
    <t>Прайс-лист на ванны и дополнительное оборудование</t>
  </si>
  <si>
    <t>Код товара</t>
  </si>
  <si>
    <t>Н0000100673</t>
  </si>
  <si>
    <t>09 Каркасы</t>
  </si>
  <si>
    <t>12 Карнизы</t>
  </si>
  <si>
    <t>Материалы</t>
  </si>
  <si>
    <t xml:space="preserve">        Материалы для гидро и аэро массажа</t>
  </si>
  <si>
    <t xml:space="preserve">    Массажные системы</t>
  </si>
  <si>
    <t xml:space="preserve">        Аэро+Турбо</t>
  </si>
  <si>
    <t>Н0000096478</t>
  </si>
  <si>
    <t>Н0000096568</t>
  </si>
  <si>
    <t>Н0000096570</t>
  </si>
  <si>
    <t>Н0000096571</t>
  </si>
  <si>
    <t>Н0000096572</t>
  </si>
  <si>
    <t>Н0000096573</t>
  </si>
  <si>
    <t>Н0000002406</t>
  </si>
  <si>
    <t>Н0000096586</t>
  </si>
  <si>
    <t>Н0000097083</t>
  </si>
  <si>
    <t>Н0000096585</t>
  </si>
  <si>
    <t>Н0000096584</t>
  </si>
  <si>
    <t>Н0000096574</t>
  </si>
  <si>
    <t>Н0000096575</t>
  </si>
  <si>
    <t>Н0000096583</t>
  </si>
  <si>
    <t>Р0000099988</t>
  </si>
  <si>
    <t>Н0000096576</t>
  </si>
  <si>
    <t>Н0000096577</t>
  </si>
  <si>
    <t>Н0000098814</t>
  </si>
  <si>
    <t>Н0000096578</t>
  </si>
  <si>
    <t>Н0000096579</t>
  </si>
  <si>
    <t>Н0000096582</t>
  </si>
  <si>
    <t>Н0000096569</t>
  </si>
  <si>
    <t>Н0000096580</t>
  </si>
  <si>
    <t>Н0000096581</t>
  </si>
  <si>
    <t xml:space="preserve">        Аэромассаж</t>
  </si>
  <si>
    <t>Н0000004017</t>
  </si>
  <si>
    <t>Н0000004001</t>
  </si>
  <si>
    <t>Н0000004006</t>
  </si>
  <si>
    <t>Н0000004008</t>
  </si>
  <si>
    <t>Н0000096104</t>
  </si>
  <si>
    <t>Н0000099236</t>
  </si>
  <si>
    <t>Р0000100235</t>
  </si>
  <si>
    <t>Н0000004009</t>
  </si>
  <si>
    <t>Р0000100242</t>
  </si>
  <si>
    <t>Р0000100241</t>
  </si>
  <si>
    <t>Р0000100239</t>
  </si>
  <si>
    <t>Н0000002424</t>
  </si>
  <si>
    <t>Р0000100240</t>
  </si>
  <si>
    <t>Н0000002425</t>
  </si>
  <si>
    <t>Р0000100270</t>
  </si>
  <si>
    <t>Р0000100234</t>
  </si>
  <si>
    <t>Р0000100236</t>
  </si>
  <si>
    <t>Н0000004007</t>
  </si>
  <si>
    <t>Н0000097084</t>
  </si>
  <si>
    <t>Н0000097085</t>
  </si>
  <si>
    <t>Н0000004010</t>
  </si>
  <si>
    <t>Н0000004011</t>
  </si>
  <si>
    <t>Р0000100238</t>
  </si>
  <si>
    <t>Н0000004003</t>
  </si>
  <si>
    <t>Н0000004004</t>
  </si>
  <si>
    <t>Н0000096112</t>
  </si>
  <si>
    <t>Н0000004015</t>
  </si>
  <si>
    <t>Н0000004014</t>
  </si>
  <si>
    <t>Р0000099989</t>
  </si>
  <si>
    <t>Н0000004013</t>
  </si>
  <si>
    <t>Р0000099990</t>
  </si>
  <si>
    <t>Р0000100233</t>
  </si>
  <si>
    <t>Н0000004018</t>
  </si>
  <si>
    <t>Н0000098812</t>
  </si>
  <si>
    <t>Н0000096105</t>
  </si>
  <si>
    <t>Н0000095008</t>
  </si>
  <si>
    <t>Н0000004016</t>
  </si>
  <si>
    <t>Н0000004012</t>
  </si>
  <si>
    <t>Р0000000003</t>
  </si>
  <si>
    <t>Н0000004002</t>
  </si>
  <si>
    <t>Н0000096026</t>
  </si>
  <si>
    <t>Н0000002508</t>
  </si>
  <si>
    <t>Щ0000022275</t>
  </si>
  <si>
    <t xml:space="preserve">        Гидромассаж</t>
  </si>
  <si>
    <t>Н0000002020</t>
  </si>
  <si>
    <t>Н0000002001</t>
  </si>
  <si>
    <t>Н0000002015</t>
  </si>
  <si>
    <t>Н0000002016</t>
  </si>
  <si>
    <t>Н0000002018</t>
  </si>
  <si>
    <t>Н0000096106</t>
  </si>
  <si>
    <t>Н0000099237</t>
  </si>
  <si>
    <t>Н0000096932</t>
  </si>
  <si>
    <t>Н0000002019</t>
  </si>
  <si>
    <t>Р0000100244</t>
  </si>
  <si>
    <t>Р0000100245</t>
  </si>
  <si>
    <t>Р0000100247</t>
  </si>
  <si>
    <t>Н0000002410</t>
  </si>
  <si>
    <t>Р0000100246</t>
  </si>
  <si>
    <t>Н0000002411</t>
  </si>
  <si>
    <t>Н0000002003</t>
  </si>
  <si>
    <t>Н0000002004</t>
  </si>
  <si>
    <t>Н0000097086</t>
  </si>
  <si>
    <t>Н0000097087</t>
  </si>
  <si>
    <t>Н0000002009</t>
  </si>
  <si>
    <t>Н0000002007</t>
  </si>
  <si>
    <t>Н0000002008</t>
  </si>
  <si>
    <t>Р0000100249</t>
  </si>
  <si>
    <t>Н0000002013</t>
  </si>
  <si>
    <t>Н0000002014</t>
  </si>
  <si>
    <t>Н0000096107</t>
  </si>
  <si>
    <t>Н0000096975</t>
  </si>
  <si>
    <t>Н0000002022</t>
  </si>
  <si>
    <t>Н0000002005</t>
  </si>
  <si>
    <t>Р0000099987</t>
  </si>
  <si>
    <t>Н0000002006</t>
  </si>
  <si>
    <t>Р0000099991</t>
  </si>
  <si>
    <t>Р0000100243</t>
  </si>
  <si>
    <t>Н0000002023</t>
  </si>
  <si>
    <t>Р0000100018</t>
  </si>
  <si>
    <t>Н0000098811</t>
  </si>
  <si>
    <t>Н0000095573</t>
  </si>
  <si>
    <t>Н0000002010</t>
  </si>
  <si>
    <t>Н0000002011</t>
  </si>
  <si>
    <t>Н0000002021</t>
  </si>
  <si>
    <t>Н0000095087</t>
  </si>
  <si>
    <t>Н0000002012</t>
  </si>
  <si>
    <t>Р0000000004</t>
  </si>
  <si>
    <t>Н0000002002</t>
  </si>
  <si>
    <t>Н0000096027</t>
  </si>
  <si>
    <t>Н0000002505</t>
  </si>
  <si>
    <t xml:space="preserve">        Гидромассаж+спина</t>
  </si>
  <si>
    <t>Н0000096471</t>
  </si>
  <si>
    <t>Н0000096505</t>
  </si>
  <si>
    <t>Н0000096506</t>
  </si>
  <si>
    <t>Н0000096507</t>
  </si>
  <si>
    <t>Н0000096508</t>
  </si>
  <si>
    <t>Р0000099992</t>
  </si>
  <si>
    <t>Н0000096933</t>
  </si>
  <si>
    <t>Н0000096509</t>
  </si>
  <si>
    <t>Щ0000022840</t>
  </si>
  <si>
    <t>Н0000002414</t>
  </si>
  <si>
    <t>Н0000096510</t>
  </si>
  <si>
    <t>Н0000096511</t>
  </si>
  <si>
    <t>Н0000096512</t>
  </si>
  <si>
    <t>Н0000097088</t>
  </si>
  <si>
    <t>Н0000096513</t>
  </si>
  <si>
    <t>Н0000096514</t>
  </si>
  <si>
    <t>Н0000096515</t>
  </si>
  <si>
    <t>Н0000096516</t>
  </si>
  <si>
    <t>Н0000096517</t>
  </si>
  <si>
    <t>Н0000096518</t>
  </si>
  <si>
    <t>Н0000096519</t>
  </si>
  <si>
    <t>Н0000098815</t>
  </si>
  <si>
    <t>Н0000096520</t>
  </si>
  <si>
    <t>Н0000096521</t>
  </si>
  <si>
    <t>Н0000096522</t>
  </si>
  <si>
    <t>Н0000096523</t>
  </si>
  <si>
    <t>Р0000000005</t>
  </si>
  <si>
    <t>Н0000096524</t>
  </si>
  <si>
    <t>Н0000096525</t>
  </si>
  <si>
    <t xml:space="preserve">        Гидромассаж+спина+кран регулятор</t>
  </si>
  <si>
    <t>Н0000096472</t>
  </si>
  <si>
    <t>Н0000096547</t>
  </si>
  <si>
    <t>Н0000096548</t>
  </si>
  <si>
    <t>Н0000096549</t>
  </si>
  <si>
    <t>Н0000096550</t>
  </si>
  <si>
    <t>Н0000096934</t>
  </si>
  <si>
    <t>Н0000096551</t>
  </si>
  <si>
    <t>Щ0000022841</t>
  </si>
  <si>
    <t>Н0000002415</t>
  </si>
  <si>
    <t>Н0000096552</t>
  </si>
  <si>
    <t>Н0000096553</t>
  </si>
  <si>
    <t>Н0000096554</t>
  </si>
  <si>
    <t>Н0000097089</t>
  </si>
  <si>
    <t>Н0000096555</t>
  </si>
  <si>
    <t>Н0000096556</t>
  </si>
  <si>
    <t>Н0000096557</t>
  </si>
  <si>
    <t>Н0000096558</t>
  </si>
  <si>
    <t>Н0000096559</t>
  </si>
  <si>
    <t>Н0000096560</t>
  </si>
  <si>
    <t>Р0000099993</t>
  </si>
  <si>
    <t>Н0000096561</t>
  </si>
  <si>
    <t>Н0000098816</t>
  </si>
  <si>
    <t>Н0000096562</t>
  </si>
  <si>
    <t>Н0000096563</t>
  </si>
  <si>
    <t>Н0000096564</t>
  </si>
  <si>
    <t>Н0000096565</t>
  </si>
  <si>
    <t>Н0000096566</t>
  </si>
  <si>
    <t>Н0000096567</t>
  </si>
  <si>
    <t xml:space="preserve">        Гидромассаж+спины 2 +кран регулятор</t>
  </si>
  <si>
    <t>Н0000096470</t>
  </si>
  <si>
    <t>Н0000096534</t>
  </si>
  <si>
    <t>Н0000096535</t>
  </si>
  <si>
    <t>Н0000096538</t>
  </si>
  <si>
    <t>Н0000096540</t>
  </si>
  <si>
    <t>Н0000098817</t>
  </si>
  <si>
    <t>Н0000096543</t>
  </si>
  <si>
    <t>Н0000096544</t>
  </si>
  <si>
    <t xml:space="preserve">        Датчик сухого пуска</t>
  </si>
  <si>
    <t xml:space="preserve">        Подсветка</t>
  </si>
  <si>
    <t>Щ0000007071</t>
  </si>
  <si>
    <t>Н0000099111</t>
  </si>
  <si>
    <t>Н0000007001</t>
  </si>
  <si>
    <t xml:space="preserve">        Режим Турбо</t>
  </si>
  <si>
    <t>Н0000001102</t>
  </si>
  <si>
    <t>Н0000096931</t>
  </si>
  <si>
    <t>Н0000096587</t>
  </si>
  <si>
    <t>Н0000001101</t>
  </si>
  <si>
    <t xml:space="preserve">        Ручки</t>
  </si>
  <si>
    <t xml:space="preserve">        Спинной массаж</t>
  </si>
  <si>
    <t>Н0000095125</t>
  </si>
  <si>
    <t>Н0000003022</t>
  </si>
  <si>
    <t>Н0000003008</t>
  </si>
  <si>
    <t>Н0000003006</t>
  </si>
  <si>
    <t>Н0000003021</t>
  </si>
  <si>
    <t>Н0000096108</t>
  </si>
  <si>
    <t>Р0000100261</t>
  </si>
  <si>
    <t>Н0000003007</t>
  </si>
  <si>
    <t>Р0000100275</t>
  </si>
  <si>
    <t>Р0000100276</t>
  </si>
  <si>
    <t>Н0000002412</t>
  </si>
  <si>
    <t>Н0000002413</t>
  </si>
  <si>
    <t>Н0000095095</t>
  </si>
  <si>
    <t>Н0000003011</t>
  </si>
  <si>
    <t>Н0000003020</t>
  </si>
  <si>
    <t>Н0000097102</t>
  </si>
  <si>
    <t>Н0000003013</t>
  </si>
  <si>
    <t>Н0000003015</t>
  </si>
  <si>
    <t>Р0000100271</t>
  </si>
  <si>
    <t>Н0000003001</t>
  </si>
  <si>
    <t>Н0000003002</t>
  </si>
  <si>
    <t>Н0000096113</t>
  </si>
  <si>
    <t>Н0000003018</t>
  </si>
  <si>
    <t>Р0000099997</t>
  </si>
  <si>
    <t>Н0000003016</t>
  </si>
  <si>
    <t>Р0000099998</t>
  </si>
  <si>
    <t>Н0000003017</t>
  </si>
  <si>
    <t>Н0000003023</t>
  </si>
  <si>
    <t>Н0000098819</t>
  </si>
  <si>
    <t>Н0000096110</t>
  </si>
  <si>
    <t>Н0000003003</t>
  </si>
  <si>
    <t>Н0000003004</t>
  </si>
  <si>
    <t>Н0000003019</t>
  </si>
  <si>
    <t>Н0000003014</t>
  </si>
  <si>
    <t>Н0000003009</t>
  </si>
  <si>
    <t>Н0000096029</t>
  </si>
  <si>
    <t xml:space="preserve">        Хромотерапия</t>
  </si>
  <si>
    <t>Н0000008019</t>
  </si>
  <si>
    <t>Н0000008017</t>
  </si>
  <si>
    <t>Н0000008018</t>
  </si>
  <si>
    <t>Н0000008005</t>
  </si>
  <si>
    <t>Н0000008006</t>
  </si>
  <si>
    <t>Н0000008021</t>
  </si>
  <si>
    <t>Н0000008022</t>
  </si>
  <si>
    <t>Н0000008004</t>
  </si>
  <si>
    <t>Н0000097091</t>
  </si>
  <si>
    <t>Н0000097092</t>
  </si>
  <si>
    <t>Н0000008009</t>
  </si>
  <si>
    <t>Н0000008011</t>
  </si>
  <si>
    <t>Н0000008013</t>
  </si>
  <si>
    <t>Н0000008014</t>
  </si>
  <si>
    <t>Н0000008002</t>
  </si>
  <si>
    <t>Н0000008015</t>
  </si>
  <si>
    <t>Н0000008016</t>
  </si>
  <si>
    <t>Н0000008012</t>
  </si>
  <si>
    <t>Н0000098813</t>
  </si>
  <si>
    <t>Н0000008007</t>
  </si>
  <si>
    <t>Н0000008008</t>
  </si>
  <si>
    <t>Н0000008003</t>
  </si>
  <si>
    <t>Н0000008010</t>
  </si>
  <si>
    <t>Р0000000007</t>
  </si>
  <si>
    <t>Н0000008020</t>
  </si>
  <si>
    <t>Н0000096030</t>
  </si>
  <si>
    <t>Н0000096591</t>
  </si>
  <si>
    <t>примечание</t>
  </si>
  <si>
    <t>Щ0000004447</t>
  </si>
  <si>
    <t xml:space="preserve"> Зеркало круглое для кабин</t>
  </si>
  <si>
    <t>Щ0000032695</t>
  </si>
  <si>
    <t>Комплект установочный (ножки)</t>
  </si>
  <si>
    <t>Смесители для кухни и раковин латунь, цвет белый</t>
  </si>
  <si>
    <t>Ультра</t>
  </si>
  <si>
    <t>Стандарт</t>
  </si>
  <si>
    <t>Джена</t>
  </si>
  <si>
    <t>Изображения</t>
  </si>
  <si>
    <t>Ориентация ванн</t>
  </si>
  <si>
    <t>Левая/Правая</t>
  </si>
  <si>
    <t>торцевой экран предусмотрен на узкую сторону</t>
  </si>
  <si>
    <t>ПД22 Поддон ДК 1/4 круга, низкий 80х80 в комплекте</t>
  </si>
  <si>
    <t>Щ0000038720</t>
  </si>
  <si>
    <t>ПД23 Поддон ДК 1/4 круга, низкий 88х88 в комплекте</t>
  </si>
  <si>
    <t>Щ0000038721</t>
  </si>
  <si>
    <t>ПД24 Поддон ДК 1/4 круга, средний 88х88 в комплекте</t>
  </si>
  <si>
    <t>Щ0000038722</t>
  </si>
  <si>
    <t>ДШ Орион 90х90 квадрат, лен (КС47)</t>
  </si>
  <si>
    <t>Щ0000022209</t>
  </si>
  <si>
    <t>Смеситель TRIT212-снято с производства</t>
  </si>
  <si>
    <t>Душевые кабины/шторки/поддоны/запчасти для ДК</t>
  </si>
  <si>
    <t>Ваша скидка на душевые кабины, ограждения, ширмы, шторки,поддон, запчасти для ДК</t>
  </si>
  <si>
    <t>КАРНИЗЫ для поддонов</t>
  </si>
  <si>
    <t>Карниз к поддону 900х900мм полукруглый нержавеющий</t>
  </si>
  <si>
    <t>Карниз к поддону 1000х1000мм полукруглый нержавеющий</t>
  </si>
  <si>
    <t>Щ0000000989</t>
  </si>
  <si>
    <t>Щ0000037769</t>
  </si>
  <si>
    <t>ДК "ЛАЙТ 90*90 А" 1/4 круга, низ. подд., Градиент, Белый, ДН4 (7 мест+сифон D90мм)</t>
  </si>
  <si>
    <t>ДК "ЛАЙТ 90*90 Б" 1/4 круга, глуб. подд., Градиент, Белый, ДН4 (9 мест+сифон D50мм)</t>
  </si>
  <si>
    <t>ДК "ЛАЙТ 90*90 В" 1/4 круга, сред. подд.,Градиент, Белый, ДН4 (7 мест+сифон D50мм)</t>
  </si>
  <si>
    <t>ДО "ЛАЙТ 90*90 А" 1/4 круга, низ. подд., Градиент, Белый (3 места+сифон D90мм)</t>
  </si>
  <si>
    <t>ДО "ЛАЙТ 90*90 Б" 1/4 круга, глуб. подд., Градиент, Белый (5 мест+сифон D50мм)</t>
  </si>
  <si>
    <t>ДО "ЛАЙТ 90*90 В" 1/4 круга, сред. подд., Градиент, Белый (3 места+сифон D50мм)</t>
  </si>
  <si>
    <t>ДК "ЛАЙТ 100*100 А" 1/4 круга, низ. подд., Градиент, Белый, ДН4 (7 мест+сифон D90мм)</t>
  </si>
  <si>
    <t>ДК "ЛАЙТ 100*100 В" 1/4 круга, сред. подд., Градиент, Белый, ДН4 (7 мест+сифон D50мм)</t>
  </si>
  <si>
    <t>ДО "ЛАЙТ 100*100 А" 1/4 круга, низ. подд., Градиент, Белый (3 места+сифон D90мм)</t>
  </si>
  <si>
    <t>ДО "ЛАЙТ 100*100 В" 1/4 круга, сред. подд., Градиент, Белый (3 места+сифон D50мм)</t>
  </si>
  <si>
    <t>Щ0000039805</t>
  </si>
  <si>
    <t>Щ0000039806</t>
  </si>
  <si>
    <t>Щ0000039799</t>
  </si>
  <si>
    <t>Щ0000039801</t>
  </si>
  <si>
    <t>Щ0000039800</t>
  </si>
  <si>
    <t>Щ0000039807</t>
  </si>
  <si>
    <t>Щ0000039808</t>
  </si>
  <si>
    <t>Щ0000039802</t>
  </si>
  <si>
    <t>Щ0000039804</t>
  </si>
  <si>
    <t>Щ0000039803</t>
  </si>
  <si>
    <t>Двери и передние стёкла - ГРАДИЕНТ (4мм), Задние - белые (4мм)</t>
  </si>
  <si>
    <t xml:space="preserve"> ЛАЙТ НИЗКИЙ ПОДДОН 90*90/100*100</t>
  </si>
  <si>
    <t xml:space="preserve"> ЛАЙТ ВЫСОКИЙ ПОДДОН 90*90</t>
  </si>
  <si>
    <t xml:space="preserve"> ЛАЙТ СРЕДНИЙ ПОДДОН 90*90/100х100</t>
  </si>
  <si>
    <r>
      <t>Шторка 150 (</t>
    </r>
    <r>
      <rPr>
        <strike/>
        <sz val="12"/>
        <rFont val="Calibri"/>
        <family val="2"/>
        <charset val="204"/>
      </rPr>
      <t>Грейс</t>
    </r>
    <r>
      <rPr>
        <sz val="12"/>
        <rFont val="Calibri"/>
        <family val="2"/>
        <charset val="204"/>
      </rPr>
      <t xml:space="preserve">, </t>
    </r>
    <r>
      <rPr>
        <strike/>
        <sz val="12"/>
        <rFont val="Calibri"/>
        <family val="2"/>
        <charset val="204"/>
      </rPr>
      <t>Фабрик</t>
    </r>
    <r>
      <rPr>
        <sz val="12"/>
        <rFont val="Calibri"/>
        <family val="2"/>
        <charset val="204"/>
      </rPr>
      <t>, Узоры, Полосы, Мазайка,</t>
    </r>
    <r>
      <rPr>
        <b/>
        <sz val="12"/>
        <rFont val="Calibri"/>
        <family val="2"/>
        <charset val="204"/>
      </rPr>
      <t xml:space="preserve"> Прозрачное</t>
    </r>
    <r>
      <rPr>
        <sz val="12"/>
        <rFont val="Calibri"/>
        <family val="2"/>
        <charset val="204"/>
      </rPr>
      <t>)</t>
    </r>
  </si>
  <si>
    <r>
      <t>Шторка 170 (</t>
    </r>
    <r>
      <rPr>
        <strike/>
        <sz val="12"/>
        <rFont val="Calibri"/>
        <family val="2"/>
        <charset val="204"/>
      </rPr>
      <t>Грейс</t>
    </r>
    <r>
      <rPr>
        <sz val="12"/>
        <rFont val="Calibri"/>
        <family val="2"/>
        <charset val="204"/>
      </rPr>
      <t xml:space="preserve">, </t>
    </r>
    <r>
      <rPr>
        <strike/>
        <sz val="12"/>
        <rFont val="Calibri"/>
        <family val="2"/>
        <charset val="204"/>
      </rPr>
      <t>Фабрик</t>
    </r>
    <r>
      <rPr>
        <sz val="12"/>
        <rFont val="Calibri"/>
        <family val="2"/>
        <charset val="204"/>
      </rPr>
      <t xml:space="preserve">, Узоры, Полосы, Мазайка,  </t>
    </r>
    <r>
      <rPr>
        <b/>
        <sz val="12"/>
        <rFont val="Calibri"/>
        <family val="2"/>
        <charset val="204"/>
      </rPr>
      <t>Прозрачное</t>
    </r>
    <r>
      <rPr>
        <sz val="12"/>
        <rFont val="Calibri"/>
        <family val="2"/>
        <charset val="204"/>
      </rPr>
      <t>)</t>
    </r>
  </si>
  <si>
    <r>
      <t xml:space="preserve">Торцевая шторка (Аква, </t>
    </r>
    <r>
      <rPr>
        <strike/>
        <sz val="12"/>
        <rFont val="Calibri"/>
        <family val="2"/>
        <charset val="204"/>
      </rPr>
      <t>Грей</t>
    </r>
    <r>
      <rPr>
        <sz val="12"/>
        <rFont val="Calibri"/>
        <family val="2"/>
        <charset val="204"/>
      </rPr>
      <t xml:space="preserve">с, </t>
    </r>
    <r>
      <rPr>
        <strike/>
        <sz val="12"/>
        <rFont val="Calibri"/>
        <family val="2"/>
        <charset val="204"/>
      </rPr>
      <t>Фабрик</t>
    </r>
    <r>
      <rPr>
        <sz val="12"/>
        <rFont val="Calibri"/>
        <family val="2"/>
        <charset val="204"/>
      </rPr>
      <t>)</t>
    </r>
  </si>
  <si>
    <t>Смеситель однопозиционный врезной 1507308С</t>
  </si>
  <si>
    <t xml:space="preserve">            ДК "Вирго 90*90" 1/4 круга, глуб. подд., Аква, Лён, Белый, ДН Стандарт (9 мест+сифон D50мм)</t>
  </si>
  <si>
    <t xml:space="preserve">            ДО "Вирго 90*90" 1/4 круга, глуб.подд., Аква, Лён,Белый  (5 мест+сифон D50мм)</t>
  </si>
  <si>
    <t xml:space="preserve">            ДК "Гидрус 90*90" 1/4 круга, низ. подд., Аква, Лён, Белый, ДН Стандарт (7 мест+сифон D90мм)</t>
  </si>
  <si>
    <t xml:space="preserve">            ДО "Гидрус 90*90" 1/4круга, низ.подд., Аква, Лён,Белый  (3 места+сифон D90мм)</t>
  </si>
  <si>
    <t xml:space="preserve">            ДК "Орион 90*90" квадрат, низ. подд., Аква, Лён, Белый, ДН Стандарт (6 мест+сифон D90мм)</t>
  </si>
  <si>
    <t xml:space="preserve">            ДО "Орион 90*90" квадрат, низ.подд., Аква, Лён,Белый  (2 места+сифон D90мм)</t>
  </si>
  <si>
    <t xml:space="preserve">            ДК "Рио 90*90" 1/4 круга, сред. подд., Аква, Лён, Белый, ДН Стандарт (7мест+сифон D50мм)</t>
  </si>
  <si>
    <t xml:space="preserve">            ДО "Рио 90*90" 1/4 круга, сред.подд., Аква, Лён,Белый  (3 места+сифон D50мм)</t>
  </si>
  <si>
    <t>Щ0000000955</t>
  </si>
  <si>
    <t>Щ0000000988</t>
  </si>
  <si>
    <t>Щ0000000956</t>
  </si>
  <si>
    <t>Режим турбо</t>
  </si>
  <si>
    <t>Смесители для ванны, умывальника, кухни -цены снижены!</t>
  </si>
  <si>
    <t>Штора на ванну Соло 75*140, хром., прозр., расп. (1место)</t>
  </si>
  <si>
    <t>Щ0000038541</t>
  </si>
  <si>
    <t>140х75</t>
  </si>
  <si>
    <t>СТАНДАРТ ЛЕН НИЗКИЙ ПОДДОН 90*90 / 100*100</t>
  </si>
  <si>
    <t>СТАНДАРТ ЛЕН ВЫСОКИЙ ПОДДОН 90*90</t>
  </si>
  <si>
    <t>СТАНДАРТ ЛЕН СРЕДНИЙ ПОДДОН 90*90 / 100*100</t>
  </si>
  <si>
    <t>Двери и передние стёкла - цвет ЛЕН (4мм), Задние - белые (4мм)</t>
  </si>
  <si>
    <t>Щ0000041038</t>
  </si>
  <si>
    <t xml:space="preserve">            ДК "Стандарт 100*100 В" 1/4 круга, сред. подд., Лён, Белый, ДН4 (7 мест+сифон D50мм)</t>
  </si>
  <si>
    <t>Щ0000041039</t>
  </si>
  <si>
    <t xml:space="preserve">            ДК "Стандарт 90*90 А" 1/4 круга, низ. подд., Лён, Белый, ДН4 (7 мест+сифон D90мм)</t>
  </si>
  <si>
    <t>Щ0000041032</t>
  </si>
  <si>
    <t xml:space="preserve">            ДК "Стандарт 90*90 Б" 1/4 круга, глуб. подд., Лён, Белый, ДН4 (9 мест+сифон D50мм)</t>
  </si>
  <si>
    <t>Щ0000041033</t>
  </si>
  <si>
    <t xml:space="preserve">            ДК "Стандарт 90*90 В" 1/4 круга, сред. подд., Лён, Белый, ДН4 (7 мест+сифон D50мм)</t>
  </si>
  <si>
    <t>Щ0000041034</t>
  </si>
  <si>
    <t xml:space="preserve">            ДО "Стандарт 100*100 А" 1/4 круга, низ. подд., Лён, Белый (3 места+сифон D90мм)</t>
  </si>
  <si>
    <t>Щ0000041040</t>
  </si>
  <si>
    <t xml:space="preserve">            ДО "Стандарт 100*100 В" 1/4 круга, сред. подд., Лён, Белый (3 места+сифон D50мм)</t>
  </si>
  <si>
    <t>Щ0000041041</t>
  </si>
  <si>
    <t xml:space="preserve">            ДО "Стандарт 90*90 А" 1/4 круга, низ. подд.,  Лён, Белый (3 места+сифон D90мм)</t>
  </si>
  <si>
    <t>Щ0000041035</t>
  </si>
  <si>
    <t xml:space="preserve">            ДО "Стандарт 90*90 Б" 1/4 круга, глуб. подд.,  Лён, Белый (5 мест+сифон D50мм)</t>
  </si>
  <si>
    <t>Щ0000041036</t>
  </si>
  <si>
    <t xml:space="preserve">            ДО "Стандарт 90*90 В" 1/4 круга, сред. подд.,  Лён, Белый (3 места+сифон D50мм)</t>
  </si>
  <si>
    <t>Щ0000041037</t>
  </si>
  <si>
    <t xml:space="preserve">            ДК "Стандарт 100*100 А" 1/4 круга, низ. подд., Лён, Белый, ДН4 (7 мест+сифон D90мм) </t>
  </si>
  <si>
    <t>1700х700х450</t>
  </si>
  <si>
    <t xml:space="preserve">ДУШЕВЫЕ ШИРМЫ, стекло 4мм </t>
  </si>
  <si>
    <t xml:space="preserve">ШТОРКИ НА ВАННУ, стекло 4мм                                                                                          </t>
  </si>
  <si>
    <t>Щ0000040784</t>
  </si>
  <si>
    <t>ДШ Гидрус 90х90 полукруг, лен</t>
  </si>
  <si>
    <t>Щ0000040123</t>
  </si>
  <si>
    <t>Щ0000040125</t>
  </si>
  <si>
    <t>Щ0000036861</t>
  </si>
  <si>
    <t>Щ0000036862</t>
  </si>
  <si>
    <t>Щ0000038519</t>
  </si>
  <si>
    <t>Щ0000038520</t>
  </si>
  <si>
    <t>Щ0000036860</t>
  </si>
  <si>
    <t>Щ0000036857</t>
  </si>
  <si>
    <t>Щ0000036858</t>
  </si>
  <si>
    <t>Щ0000036859</t>
  </si>
  <si>
    <r>
      <t xml:space="preserve">Дверь душевая </t>
    </r>
    <r>
      <rPr>
        <b/>
        <sz val="14"/>
        <color theme="1"/>
        <rFont val="Calibri"/>
        <family val="2"/>
        <charset val="204"/>
        <scheme val="minor"/>
      </rPr>
      <t>"Дабл" 100*185"</t>
    </r>
    <r>
      <rPr>
        <sz val="14"/>
        <color theme="1"/>
        <rFont val="Calibri"/>
        <family val="2"/>
        <charset val="204"/>
        <scheme val="minor"/>
      </rPr>
      <t>, хром, прозр. (1место)</t>
    </r>
  </si>
  <si>
    <r>
      <t>Дверь душевая "</t>
    </r>
    <r>
      <rPr>
        <b/>
        <sz val="14"/>
        <color theme="1"/>
        <rFont val="Calibri"/>
        <family val="2"/>
        <charset val="204"/>
        <scheme val="minor"/>
      </rPr>
      <t>Дабл"   90*185,</t>
    </r>
    <r>
      <rPr>
        <sz val="14"/>
        <color theme="1"/>
        <rFont val="Calibri"/>
        <family val="2"/>
        <charset val="204"/>
        <scheme val="minor"/>
      </rPr>
      <t xml:space="preserve"> хром, прозр.(1место)</t>
    </r>
  </si>
  <si>
    <r>
      <t xml:space="preserve">Дверь душевая </t>
    </r>
    <r>
      <rPr>
        <b/>
        <sz val="14"/>
        <color theme="1"/>
        <rFont val="Calibri"/>
        <family val="2"/>
        <charset val="204"/>
        <scheme val="minor"/>
      </rPr>
      <t>"Слайд"  100*185</t>
    </r>
    <r>
      <rPr>
        <sz val="14"/>
        <color theme="1"/>
        <rFont val="Calibri"/>
        <family val="2"/>
        <charset val="204"/>
        <scheme val="minor"/>
      </rPr>
      <t>, бел, полосы (1место)</t>
    </r>
  </si>
  <si>
    <r>
      <t xml:space="preserve">Дверь душевая </t>
    </r>
    <r>
      <rPr>
        <b/>
        <sz val="14"/>
        <color theme="1"/>
        <rFont val="Calibri"/>
        <family val="2"/>
        <charset val="204"/>
        <scheme val="minor"/>
      </rPr>
      <t>"Слайд"  120*185</t>
    </r>
    <r>
      <rPr>
        <sz val="14"/>
        <color theme="1"/>
        <rFont val="Calibri"/>
        <family val="2"/>
        <charset val="204"/>
        <scheme val="minor"/>
      </rPr>
      <t>, бел, полосы (1место)</t>
    </r>
  </si>
  <si>
    <r>
      <t>Дверь душевая</t>
    </r>
    <r>
      <rPr>
        <b/>
        <sz val="14"/>
        <color theme="1"/>
        <rFont val="Calibri"/>
        <family val="2"/>
        <charset val="204"/>
        <scheme val="minor"/>
      </rPr>
      <t xml:space="preserve"> "Уно"  70*185</t>
    </r>
    <r>
      <rPr>
        <sz val="14"/>
        <color theme="1"/>
        <rFont val="Calibri"/>
        <family val="2"/>
        <charset val="204"/>
        <scheme val="minor"/>
      </rPr>
      <t>, хром, прозр. (1место)</t>
    </r>
  </si>
  <si>
    <r>
      <t xml:space="preserve">Дверь душевая </t>
    </r>
    <r>
      <rPr>
        <b/>
        <sz val="14"/>
        <color theme="1"/>
        <rFont val="Calibri"/>
        <family val="2"/>
        <charset val="204"/>
        <scheme val="minor"/>
      </rPr>
      <t>"Уно"  80*185</t>
    </r>
    <r>
      <rPr>
        <sz val="14"/>
        <color theme="1"/>
        <rFont val="Calibri"/>
        <family val="2"/>
        <charset val="204"/>
        <scheme val="minor"/>
      </rPr>
      <t>, хром, прозр. (1место)</t>
    </r>
  </si>
  <si>
    <r>
      <t>Дверь душевая</t>
    </r>
    <r>
      <rPr>
        <b/>
        <sz val="14"/>
        <color theme="1"/>
        <rFont val="Calibri"/>
        <family val="2"/>
        <charset val="204"/>
        <scheme val="minor"/>
      </rPr>
      <t xml:space="preserve"> "Уно"  90*185,</t>
    </r>
    <r>
      <rPr>
        <sz val="14"/>
        <color theme="1"/>
        <rFont val="Calibri"/>
        <family val="2"/>
        <charset val="204"/>
        <scheme val="minor"/>
      </rPr>
      <t xml:space="preserve"> хром, прозр. (1место)</t>
    </r>
  </si>
  <si>
    <r>
      <t xml:space="preserve">Дверь душевая </t>
    </r>
    <r>
      <rPr>
        <b/>
        <sz val="14"/>
        <color theme="1"/>
        <rFont val="Calibri"/>
        <family val="2"/>
        <charset val="204"/>
        <scheme val="minor"/>
      </rPr>
      <t>"Уно" 100*185</t>
    </r>
    <r>
      <rPr>
        <sz val="14"/>
        <color theme="1"/>
        <rFont val="Calibri"/>
        <family val="2"/>
        <charset val="204"/>
        <scheme val="minor"/>
      </rPr>
      <t>, хром, прозр. (1место)</t>
    </r>
  </si>
  <si>
    <t>Ванна (корыто)</t>
  </si>
  <si>
    <t>Щ0000042339</t>
  </si>
  <si>
    <t>Щ0000042330</t>
  </si>
  <si>
    <t>Щ0000042331</t>
  </si>
  <si>
    <t>Щ0000042332</t>
  </si>
  <si>
    <t>Щ0000042338</t>
  </si>
  <si>
    <t>Щ0000042342</t>
  </si>
  <si>
    <t>Щ0000042337</t>
  </si>
  <si>
    <t>Щ0000042334</t>
  </si>
  <si>
    <t>Щ0000041799</t>
  </si>
  <si>
    <t>Щ0000041797</t>
  </si>
  <si>
    <t>Щ0000041798</t>
  </si>
  <si>
    <t>Ванна на каркасе 
(в сборе)</t>
  </si>
  <si>
    <t xml:space="preserve">Каркас </t>
  </si>
  <si>
    <t>Каркас</t>
  </si>
  <si>
    <t>Ванна на каркасе
(в сборе)</t>
  </si>
  <si>
    <t>Н0000100395</t>
  </si>
  <si>
    <t>Н0000100394</t>
  </si>
  <si>
    <t>Н0000100393</t>
  </si>
  <si>
    <t>Н0000099967</t>
  </si>
  <si>
    <t>Н0000025024</t>
  </si>
  <si>
    <t>Н0000099993</t>
  </si>
  <si>
    <t>Щ0000040799</t>
  </si>
  <si>
    <t>Щ0000040800</t>
  </si>
  <si>
    <t>Щ0000041617</t>
  </si>
  <si>
    <t>Щ0000041618</t>
  </si>
  <si>
    <t>Каркас Оцинкованный Х 140-170 NEW</t>
  </si>
  <si>
    <t>ДУШЕВЫЕ ДВЕРИ (стекло)</t>
  </si>
  <si>
    <t>ДО "Коралл 120*80 А" прав., 1/4 круга, низк. подд., Белый, Мозаика (3 места)</t>
  </si>
  <si>
    <t>ДО "Коралл 120*80 В" лев., 1/4 круга, сред. подд., Белый, Мозаика (3 места)</t>
  </si>
  <si>
    <t>ДО "Коралл 120*80 В" прав., 1/4 круга, сред. подд., Белый, Мозаика (3 места)</t>
  </si>
  <si>
    <t>Щ0000038528</t>
  </si>
  <si>
    <t>Щ0000038529</t>
  </si>
  <si>
    <t>Щ0000038532</t>
  </si>
  <si>
    <t>Щ0000038533</t>
  </si>
  <si>
    <t>ДК "Коралл 120*80 А" лев., 1/4 круга, низ. подд., Белый, Мозаика, ДН4 (7 мест)</t>
  </si>
  <si>
    <t>ДК "Коралл 120*80 А" прав., 1/4 круга, низ. подд., Белый, Мозаика, ДН4 (7 мест)</t>
  </si>
  <si>
    <t>ДК "Коралл 120*80 В" лев., 1/4 круга, сред. подд., Белый, Мозаика, ДН4 (7 мест)</t>
  </si>
  <si>
    <t>ДК "Коралл 120*80 В" прав., 1/4 круга, сред. подд., Белый, Мозаика, ДН4 (7 мест)</t>
  </si>
  <si>
    <t>Примечание</t>
  </si>
  <si>
    <t>Двери и передние стёкла - прозрачные (4мм), Задние - белые (4мм)</t>
  </si>
  <si>
    <t xml:space="preserve"> УЛЬТРА ВЫСОКИЙ ПОДДОН 90*90</t>
  </si>
  <si>
    <t xml:space="preserve"> УЛЬТРА СРЕДНИЙ ПОДДОН 90*90/100х100</t>
  </si>
  <si>
    <t>ДО "Ультра 90*90 А" 1/4 круга, низ. подд., Белый (3 места+сифон D90мм)</t>
  </si>
  <si>
    <t>Щ0000039053</t>
  </si>
  <si>
    <t>ДО "Ультра 90*90 Б" 1/4 круга, глуб. подд., Белый (5 мест+сифон D50мм)</t>
  </si>
  <si>
    <t>Щ0000039054</t>
  </si>
  <si>
    <t>ДО "Ультра 90*90 В" 1/4 круга, сред. подд., Белый (3 места+сифон D50мм)</t>
  </si>
  <si>
    <t>Щ0000039055</t>
  </si>
  <si>
    <t>ДО "Ультра 100*100 А" 1/4 круга, низ. подд., Белый (3 места+сифон D90мм)</t>
  </si>
  <si>
    <t>Щ0000039051</t>
  </si>
  <si>
    <t>ДО "Ультра 100*100 В" 1/4 круга, сред. подд., Белый (3 места+сифон D50мм)</t>
  </si>
  <si>
    <t>Щ0000039052</t>
  </si>
  <si>
    <t>Щ0000039046</t>
  </si>
  <si>
    <t>ДК "Ультра 100*100 А" 1/4 круга, низ. подд., Белый, ДН4 (7 мест+сифон D90мм)</t>
  </si>
  <si>
    <t>ДК "Ультра 100*100 В" 1/4 круга, сред. подд., Белый, ДН4 (7 мест+сифон D50мм)</t>
  </si>
  <si>
    <t>Щ0000039047</t>
  </si>
  <si>
    <t>ДК "Ультра 90*90 А" 1/4 круга, низ. подд., Белый, ДН4 (7 мест+сифон D90мм)</t>
  </si>
  <si>
    <t>Щ0000039048</t>
  </si>
  <si>
    <t>ДК "Ультра 90*90 Б" 1/4 круга, глуб. подд., Белый, ДН4 (9 мест+сифон D50мм)</t>
  </si>
  <si>
    <t>Щ0000039049</t>
  </si>
  <si>
    <t>ДК "Ультра 90*90 В" 1/4 круга, сред. подд., Белый, ДН4 (7 мест+сифон D50мм)</t>
  </si>
  <si>
    <t>Щ0000039050</t>
  </si>
  <si>
    <t>Номенклатура.Группа/ Номенклатура</t>
  </si>
  <si>
    <t>Номенклатура.Код</t>
  </si>
  <si>
    <t>БазаРеспект</t>
  </si>
  <si>
    <t xml:space="preserve">    05 Подголовники</t>
  </si>
  <si>
    <t xml:space="preserve">        Ножки для подголовников  Х18А (комплект 2шт)</t>
  </si>
  <si>
    <t xml:space="preserve">        Подголовник №2  на присосках белый</t>
  </si>
  <si>
    <t xml:space="preserve">        Подголовник белый "Комфорт" С-12W (шт)</t>
  </si>
  <si>
    <t xml:space="preserve">        Подголовник белый Чаритка Chr-02 (шт)</t>
  </si>
  <si>
    <t xml:space="preserve">        Подголовник зеленый "Комфорт" С-12G (шт)</t>
  </si>
  <si>
    <t xml:space="preserve">        Подголовник на ножках (белый) Х18А (шт)</t>
  </si>
  <si>
    <t xml:space="preserve">        Подголовник на присосках (белый) Х12 (шт)</t>
  </si>
  <si>
    <t xml:space="preserve">        Подголовник на присосках (зеленый) Х12 (шт)</t>
  </si>
  <si>
    <t xml:space="preserve">        Подголовник на присосках (синий) Х12 (шт)</t>
  </si>
  <si>
    <t xml:space="preserve">        Подголовник узкий на ножках белый</t>
  </si>
  <si>
    <t xml:space="preserve">        Подшейник на присосках белый</t>
  </si>
  <si>
    <t xml:space="preserve">    06 Поддоны</t>
  </si>
  <si>
    <t xml:space="preserve">        ПД1 Поддон  душевой "Орион" квадрат 90х90 в комплекте</t>
  </si>
  <si>
    <t xml:space="preserve">        ПД2 Поддон  ДК низкий полукруг 90х90 в комплекте                                                  </t>
  </si>
  <si>
    <t xml:space="preserve">        ПД21 Поддон ДК низкий квадрат 80х80 в комплекте</t>
  </si>
  <si>
    <t>Щ0000038719</t>
  </si>
  <si>
    <t xml:space="preserve">        ПД22 Поддон ДК 1/4 круга, низкий 80х80 в комплекте</t>
  </si>
  <si>
    <t xml:space="preserve">        ПД23 Поддон ДК 1/4 круга, низкий 88х88 в комплекте</t>
  </si>
  <si>
    <t xml:space="preserve">        ПД24 Поддон ДК 1/4 круга, средний 88х88 в комплекте</t>
  </si>
  <si>
    <t xml:space="preserve">        ПД4 Поддон ДК средний полукруг 90х90 в комплекте</t>
  </si>
  <si>
    <t xml:space="preserve">        ПД6 Поддон ДК низкий полукруг 100х100 в комплекте</t>
  </si>
  <si>
    <t xml:space="preserve">        ПД7 Поддон ДК средний полукруг 100х100 в комплекте</t>
  </si>
  <si>
    <t xml:space="preserve">        Поддон ПД5 глубокий полукруг 90х90 Обрезанный (без сиденья)                                         </t>
  </si>
  <si>
    <t xml:space="preserve">        Сборочный комплект поддонов ПД5 разборный каркас                                                    </t>
  </si>
  <si>
    <t xml:space="preserve">        Экран к поддону ПД5 90х90 глубокий полукруг                                                         </t>
  </si>
  <si>
    <t xml:space="preserve">    08 Шторки Тритон (стекло)</t>
  </si>
  <si>
    <t xml:space="preserve">        Штора 2 двери 1500, Аква, Мозаика, Белый</t>
  </si>
  <si>
    <t xml:space="preserve">        Штора 2 двери 1500, Аква, Полосы, Белый</t>
  </si>
  <si>
    <t xml:space="preserve">        Штора 2 двери 1700, Аква, Мозаика, Белый</t>
  </si>
  <si>
    <t xml:space="preserve">        Штора 2 двери 1700, Аква, Полосы, Белый</t>
  </si>
  <si>
    <t xml:space="preserve">        Штора на ванну Соло 75*140, хром., прозр., расп. (1место)</t>
  </si>
  <si>
    <t xml:space="preserve">        Штора торцевая 700, Аква, Белый </t>
  </si>
  <si>
    <t xml:space="preserve">            Смесители Тритон цветные</t>
  </si>
  <si>
    <t xml:space="preserve">                14605 L Смеситель Triton для кухни однорычажный бирюзовый</t>
  </si>
  <si>
    <t xml:space="preserve">                14605 Z Смеситель Triton для кухни однорычажный фиолетовый</t>
  </si>
  <si>
    <t xml:space="preserve">                14605 С Смеситель Triton для кухни однорычажный коралловый</t>
  </si>
  <si>
    <t xml:space="preserve">                14801 C Смеситель Triton для умывальника однорычажный, коралловый</t>
  </si>
  <si>
    <t xml:space="preserve">                14801 L Смеситель Triton для умывальника однорычажный, бирюзовый</t>
  </si>
  <si>
    <t xml:space="preserve">                14801 Z Смеситель Triton для умывальника однорычажный, фиолетовый</t>
  </si>
  <si>
    <t xml:space="preserve">                16304 C Смеситель Triton для ванны, короткий излив, однорычажный, коралловый                        </t>
  </si>
  <si>
    <t xml:space="preserve">                16304 L Смеситель Triton для ванны, короткий излив, однорычажный, бирюзовый</t>
  </si>
  <si>
    <t xml:space="preserve">                16304 Z Смеситель Triton для ванны, короткий излив, однорычажный, фиолетовый</t>
  </si>
  <si>
    <t xml:space="preserve">                16307 C Смеситель Triton для ванны, длинный излив, однорычажный, коралловый</t>
  </si>
  <si>
    <t xml:space="preserve">                16307 L Смеситель Triton для ванны, длинный излив, однорычажный, бирюзовый</t>
  </si>
  <si>
    <t xml:space="preserve">                19506 L Смеситель Triton для биде, однорычажный, бирюзовый</t>
  </si>
  <si>
    <t xml:space="preserve">                19506 Z Смеситель Triton для биде, однорычажный, фиолетовый</t>
  </si>
  <si>
    <t xml:space="preserve">                19506 С Смеситель Triton для биде, однорычажный, коралловый</t>
  </si>
  <si>
    <t xml:space="preserve">            Смесители Тритон</t>
  </si>
  <si>
    <t xml:space="preserve">                14605 Смеситель Triton для кухни однорычажный белый</t>
  </si>
  <si>
    <t xml:space="preserve">                14801 Смеситель Triton для умывальника однорычажный, белый</t>
  </si>
  <si>
    <t xml:space="preserve">                16304 Смеситель Triton для ванны, короткий излив, однорычажный, белый</t>
  </si>
  <si>
    <t xml:space="preserve">                16307 Смеситель Triton для ванны, длинный излив, однорычажный, белый</t>
  </si>
  <si>
    <t xml:space="preserve">                19506 Смеситель Triton для биде, однорычажный, белый</t>
  </si>
  <si>
    <t xml:space="preserve">                        Атлант гидромассаж+2спины+кран регулятор</t>
  </si>
  <si>
    <t xml:space="preserve">                        Лайма гидромассаж+2спины+кран регулятор</t>
  </si>
  <si>
    <t>Н0000097090</t>
  </si>
  <si>
    <t xml:space="preserve">                        Лилия гидромассаж+2спины+кран регулятор</t>
  </si>
  <si>
    <t xml:space="preserve">                        Медея гидромассаж+2спины+кран регулятор</t>
  </si>
  <si>
    <t xml:space="preserve">                        Оскар гидромассаж+2спины+кран регулятор</t>
  </si>
  <si>
    <t xml:space="preserve">                        Респект гидромассаж+2спины+кран регулятор</t>
  </si>
  <si>
    <t xml:space="preserve">                        Сабина гидромассаж+2спины+кран регулятор</t>
  </si>
  <si>
    <t xml:space="preserve">                        Соната гидромассаж+2спины+кран регулятор</t>
  </si>
  <si>
    <t xml:space="preserve">                        Троя гидромассаж+2спины+кран регулятор</t>
  </si>
  <si>
    <t xml:space="preserve">                        Атлант гидромассаж+спина</t>
  </si>
  <si>
    <t xml:space="preserve">                        Берта гидромассаж+спина</t>
  </si>
  <si>
    <t xml:space="preserve">                        Бриз гидромассаж+спина</t>
  </si>
  <si>
    <t xml:space="preserve">                        Валери гидромассаж+спина</t>
  </si>
  <si>
    <t xml:space="preserve">                        Вики гидромассаж+спина</t>
  </si>
  <si>
    <t xml:space="preserve">                        Гидромассаж+спина Пеарл-Шелл Экстра</t>
  </si>
  <si>
    <t xml:space="preserve">                        Джулия гидромассаж+спина</t>
  </si>
  <si>
    <t xml:space="preserve">                        Диана гидромассаж+спина</t>
  </si>
  <si>
    <t xml:space="preserve">                        Изабель гидромассаж+спина</t>
  </si>
  <si>
    <t xml:space="preserve">                        Кайли гидромассаж+спина</t>
  </si>
  <si>
    <t xml:space="preserve">                        Катрин гидромассаж+спина</t>
  </si>
  <si>
    <t xml:space="preserve">                        Кэт гидромассаж+спина</t>
  </si>
  <si>
    <t xml:space="preserve">                        Лагуна гидромассаж+спина</t>
  </si>
  <si>
    <t xml:space="preserve">                        Лайма гидромассаж+спина</t>
  </si>
  <si>
    <t xml:space="preserve">                        Лилия гидромассаж+спина</t>
  </si>
  <si>
    <t xml:space="preserve">                        Медея гидромассаж+спина</t>
  </si>
  <si>
    <t xml:space="preserve">                        Мишель гидромассаж+спина</t>
  </si>
  <si>
    <t xml:space="preserve">                        Николь гидромассаж+спина</t>
  </si>
  <si>
    <t xml:space="preserve">                        Оскар гидромассаж+спина</t>
  </si>
  <si>
    <t xml:space="preserve">                        Пеарл-Шелл гидромассаж+спина</t>
  </si>
  <si>
    <t xml:space="preserve">                        Респект гидромассаж+спина</t>
  </si>
  <si>
    <t xml:space="preserve">                        Сабина гидромассаж+спина</t>
  </si>
  <si>
    <t xml:space="preserve">                        Синди гидромассаж+спина</t>
  </si>
  <si>
    <t xml:space="preserve">                        Скарлет гидромассаж+спина</t>
  </si>
  <si>
    <t xml:space="preserve">                        Соната гидромассаж+спина</t>
  </si>
  <si>
    <t xml:space="preserve">                        Троя гидромассаж+спина</t>
  </si>
  <si>
    <t xml:space="preserve">                        Цезарь гидромассаж+спина</t>
  </si>
  <si>
    <t xml:space="preserve">                        Чарли гидромассаж+спина</t>
  </si>
  <si>
    <t xml:space="preserve">                        Эрика гидромассаж+спина</t>
  </si>
  <si>
    <t xml:space="preserve">                        Атлант гидромассаж+спина+кран регулятор</t>
  </si>
  <si>
    <t xml:space="preserve">                        Берта гидромассаж+спина+кран регулятор</t>
  </si>
  <si>
    <t xml:space="preserve">                        Бриз гидромассаж+спина+кран регулятор</t>
  </si>
  <si>
    <t xml:space="preserve">                        Валери гидромассаж+спина+кран регулятор</t>
  </si>
  <si>
    <t xml:space="preserve">                        Вики гидромассаж+спина+кран регулятор</t>
  </si>
  <si>
    <t xml:space="preserve">                        Джулия гидромассаж+спина+кран регулятор</t>
  </si>
  <si>
    <t xml:space="preserve">                        Диана гидромассаж+спина+кран регулятор</t>
  </si>
  <si>
    <t xml:space="preserve">                        Изабель гидромассаж+спина+кран регулятор</t>
  </si>
  <si>
    <t xml:space="preserve">                        Кайли гидромассаж+спина+кран регулятор</t>
  </si>
  <si>
    <t xml:space="preserve">                        Катрин гидромассаж+спина+кран регулятор</t>
  </si>
  <si>
    <t xml:space="preserve">                        Кэт гидромассаж+спина+кран регулятор</t>
  </si>
  <si>
    <t xml:space="preserve">                        Лагуна гидромассаж+спина+кран регулятор</t>
  </si>
  <si>
    <t xml:space="preserve">                        Лайма гидромассаж+спина+кран регулятор</t>
  </si>
  <si>
    <t xml:space="preserve">                        Лилия гидромассаж+спина+кран регулятор</t>
  </si>
  <si>
    <t xml:space="preserve">                        Медея гидромассаж+спина+кран регулятор</t>
  </si>
  <si>
    <t xml:space="preserve">                        Мишель гидромассаж+спина+кран регулятор</t>
  </si>
  <si>
    <t xml:space="preserve">                        Николь гидромассаж+спина+кран регулятор</t>
  </si>
  <si>
    <t xml:space="preserve">                        Оскар гидромассаж+спина+кран регулятор</t>
  </si>
  <si>
    <t xml:space="preserve">                        Пеарл-Шелл гидромассаж+спина+кран регулятор</t>
  </si>
  <si>
    <t xml:space="preserve">                        Пеарл-Шелл Экстра гидромассаж+спина+кран регулятор</t>
  </si>
  <si>
    <t xml:space="preserve">                        Респект гидромассаж+спина+кран регулятор</t>
  </si>
  <si>
    <t xml:space="preserve">                        Сабина гидромассаж+спина+кран регулятор</t>
  </si>
  <si>
    <t xml:space="preserve">                        Синди гидромассаж+спина+кран регулятор</t>
  </si>
  <si>
    <t xml:space="preserve">                        Скарлет гидромассаж+спина+кран регулятор</t>
  </si>
  <si>
    <t xml:space="preserve">                        Соната гидромассаж+спина+кран регулятор</t>
  </si>
  <si>
    <t xml:space="preserve">                        Троя гидромассаж+спина+кран регулятор</t>
  </si>
  <si>
    <t xml:space="preserve">                        Чарли гидромассаж+спина+кран регулятор</t>
  </si>
  <si>
    <t xml:space="preserve">                        Эрика гидромассаж+спина+кран регулятор</t>
  </si>
  <si>
    <t xml:space="preserve">                        Атлант+аэро+турбо</t>
  </si>
  <si>
    <t xml:space="preserve">                        Берта+аэро+турбо</t>
  </si>
  <si>
    <t xml:space="preserve">                        Бриз+аэро+турбо</t>
  </si>
  <si>
    <t xml:space="preserve">                        Валери+аэро+турбо</t>
  </si>
  <si>
    <t xml:space="preserve">                        Вики+аэро+турбо</t>
  </si>
  <si>
    <t xml:space="preserve">                        Диана+аэро+турбо</t>
  </si>
  <si>
    <t xml:space="preserve">                        Кайли+аэро+турбо</t>
  </si>
  <si>
    <t xml:space="preserve">                        Лагуна+аэро+турбо</t>
  </si>
  <si>
    <t xml:space="preserve">                        Лайма+аэро+турбо</t>
  </si>
  <si>
    <t xml:space="preserve">                        Лилия+аэро+турбо</t>
  </si>
  <si>
    <t xml:space="preserve">                        Медея+аэро+турбо</t>
  </si>
  <si>
    <t xml:space="preserve">                        Мишель+аэро+турбо</t>
  </si>
  <si>
    <t xml:space="preserve">                        Николь+аэро+турбо</t>
  </si>
  <si>
    <t xml:space="preserve">                        Оскар+аэро+турбо</t>
  </si>
  <si>
    <t xml:space="preserve">                        Пеарл-Шелл Экстра+аэро+турбо</t>
  </si>
  <si>
    <t xml:space="preserve">                        Пеарл-Шелл+аэро+турбо</t>
  </si>
  <si>
    <t xml:space="preserve">                        Респект+аэро+турбо</t>
  </si>
  <si>
    <t xml:space="preserve">                        Сабина+аэро+турбо</t>
  </si>
  <si>
    <t xml:space="preserve">                        Синди+аэро+турбо</t>
  </si>
  <si>
    <t xml:space="preserve">                        Скарлет+аэро+турбо</t>
  </si>
  <si>
    <t xml:space="preserve">                        Соната+аэро+турбо</t>
  </si>
  <si>
    <t xml:space="preserve">                        Троя+аэро+турбо</t>
  </si>
  <si>
    <t xml:space="preserve">                        Чарли+аэро+турбо</t>
  </si>
  <si>
    <t xml:space="preserve">                        Эрика+аэро+турбо</t>
  </si>
  <si>
    <t xml:space="preserve">                        Аэромассаж "Атлант"</t>
  </si>
  <si>
    <t xml:space="preserve">                        Аэромассаж "Берта"</t>
  </si>
  <si>
    <t xml:space="preserve">                        Аэромассаж "Бриз левая"</t>
  </si>
  <si>
    <t xml:space="preserve">                        Аэромассаж "Бриз правая"</t>
  </si>
  <si>
    <t xml:space="preserve">                        Аэромассаж "Валери"</t>
  </si>
  <si>
    <t xml:space="preserve">                        Аэромассаж "Вики"</t>
  </si>
  <si>
    <t xml:space="preserve">                        Аэромассаж "Виктория"</t>
  </si>
  <si>
    <t xml:space="preserve">                        Аэромассаж "Джулия"</t>
  </si>
  <si>
    <t xml:space="preserve">                        Аэромассаж "Диана"</t>
  </si>
  <si>
    <t xml:space="preserve">                        Аэромассаж "Изабель левая NEW"</t>
  </si>
  <si>
    <t xml:space="preserve">                        Аэромассаж "Изабель правая NEW"</t>
  </si>
  <si>
    <t xml:space="preserve">                        Аэромассаж "Кайли левая NEW"</t>
  </si>
  <si>
    <t xml:space="preserve">                        Аэромассаж "Кайли левая"</t>
  </si>
  <si>
    <t xml:space="preserve">                        Аэромассаж "Кайли правая NEW"</t>
  </si>
  <si>
    <t xml:space="preserve">                        Аэромассаж "Кайли правая"</t>
  </si>
  <si>
    <t xml:space="preserve">                        Аэромассаж "Катрин Экстра"</t>
  </si>
  <si>
    <t xml:space="preserve">                        Аэромассаж "Катрин"</t>
  </si>
  <si>
    <t xml:space="preserve">                        Аэромассаж "Кэт"</t>
  </si>
  <si>
    <t xml:space="preserve">                        Аэромассаж "Лагуна"</t>
  </si>
  <si>
    <t xml:space="preserve">                        Аэромассаж "Лайма левая"</t>
  </si>
  <si>
    <t xml:space="preserve">                        Аэромассаж "Лайма правая"</t>
  </si>
  <si>
    <t xml:space="preserve">                        Аэромассаж "Лилия"</t>
  </si>
  <si>
    <t xml:space="preserve">                        Аэромассаж "Медея"</t>
  </si>
  <si>
    <t xml:space="preserve">                        Аэромассаж "Милена"</t>
  </si>
  <si>
    <t xml:space="preserve">                        Аэромассаж "Мишель левая"</t>
  </si>
  <si>
    <t xml:space="preserve">                        Аэромассаж "Мишель правая"</t>
  </si>
  <si>
    <t xml:space="preserve">                        Аэромассаж "Николь левая"</t>
  </si>
  <si>
    <t xml:space="preserve">                        Аэромассаж "Оскар"</t>
  </si>
  <si>
    <t xml:space="preserve">                        Аэромассаж "Пеарл-Шелл левая"</t>
  </si>
  <si>
    <t xml:space="preserve">                        Аэромассаж "Пеарл-Шелл левая" Экстра</t>
  </si>
  <si>
    <t xml:space="preserve">                        Аэромассаж "Пеарл-Шелл правая"</t>
  </si>
  <si>
    <t xml:space="preserve">                        Аэромассаж "Пеарл-Шелл правая" Экстра</t>
  </si>
  <si>
    <t xml:space="preserve">                        Аэромассаж "Персей"</t>
  </si>
  <si>
    <t xml:space="preserve">                        Аэромассаж "Респект"</t>
  </si>
  <si>
    <t xml:space="preserve">                        Аэромассаж "Сабина"</t>
  </si>
  <si>
    <t xml:space="preserve">                        Аэромассаж "Синди"</t>
  </si>
  <si>
    <t xml:space="preserve">                        Аэромассаж "Скарлет"</t>
  </si>
  <si>
    <t xml:space="preserve">                        Аэромассаж "Соната"</t>
  </si>
  <si>
    <t xml:space="preserve">                        Аэромассаж "Троя"</t>
  </si>
  <si>
    <t xml:space="preserve">                        Аэромассаж "Цезарь"</t>
  </si>
  <si>
    <t xml:space="preserve">                        Аэромассаж "Чарли"</t>
  </si>
  <si>
    <t xml:space="preserve">                        Аэромассаж "Эрика"</t>
  </si>
  <si>
    <t xml:space="preserve">                        Аэромассаж Люкс</t>
  </si>
  <si>
    <t xml:space="preserve">                        Аэромассаж Эконом</t>
  </si>
  <si>
    <t xml:space="preserve">                        Гидромассаж "Атлант"</t>
  </si>
  <si>
    <t xml:space="preserve">                        Гидромассаж "Берта"</t>
  </si>
  <si>
    <t xml:space="preserve">                        Гидромассаж "Бриз левая"</t>
  </si>
  <si>
    <t xml:space="preserve">                        Гидромассаж "Бриз правая"</t>
  </si>
  <si>
    <t xml:space="preserve">                        Гидромассаж "Валери"</t>
  </si>
  <si>
    <t xml:space="preserve">                        Гидромассаж "Вики"</t>
  </si>
  <si>
    <t xml:space="preserve">                        Гидромассаж "Виктория"</t>
  </si>
  <si>
    <t xml:space="preserve">                        Гидромассаж "Джулия"</t>
  </si>
  <si>
    <t xml:space="preserve">                        Гидромассаж "Диана"</t>
  </si>
  <si>
    <t xml:space="preserve">                        Гидромассаж "Изабель левая NEW"</t>
  </si>
  <si>
    <t xml:space="preserve">                        Гидромассаж "Изабель правая NEW"</t>
  </si>
  <si>
    <t xml:space="preserve">                        Гидромассаж "Кайли левая NEW"</t>
  </si>
  <si>
    <t xml:space="preserve">                        Гидромассаж "Кайли левая"</t>
  </si>
  <si>
    <t xml:space="preserve">                        Гидромассаж "Кайли правая NEW"</t>
  </si>
  <si>
    <t xml:space="preserve">                        Гидромассаж "Кайли правая"</t>
  </si>
  <si>
    <t xml:space="preserve">                        Гидромассаж "Катрин"</t>
  </si>
  <si>
    <t xml:space="preserve">                        Гидромассаж "Кэт"</t>
  </si>
  <si>
    <t xml:space="preserve">                        Гидромассаж "Лагуна"</t>
  </si>
  <si>
    <t xml:space="preserve">                        Гидромассаж "Лайма левая"</t>
  </si>
  <si>
    <t xml:space="preserve">                        Гидромассаж "Лайма правая"</t>
  </si>
  <si>
    <t xml:space="preserve">                        Гидромассаж "Лилия"</t>
  </si>
  <si>
    <t xml:space="preserve">                        Гидромассаж "Лу-Лу"</t>
  </si>
  <si>
    <t xml:space="preserve">                        Гидромассаж "Медея"</t>
  </si>
  <si>
    <t xml:space="preserve">                        Гидромассаж "Милена"</t>
  </si>
  <si>
    <t xml:space="preserve">                        Гидромассаж "Мишель левая"</t>
  </si>
  <si>
    <t xml:space="preserve">                        Гидромассаж "Мишель правая"</t>
  </si>
  <si>
    <t xml:space="preserve">                        Гидромассаж "Николь левая"</t>
  </si>
  <si>
    <t xml:space="preserve">                        Гидромассаж "Николь правая"</t>
  </si>
  <si>
    <t xml:space="preserve">                        Гидромассаж "Оскар"</t>
  </si>
  <si>
    <t xml:space="preserve">                        Гидромассаж "Пеарл-Шелл левая"</t>
  </si>
  <si>
    <t xml:space="preserve">                        Гидромассаж "Пеарл-Шелл левая" Экстра</t>
  </si>
  <si>
    <t xml:space="preserve">                        Гидромассаж "Пеарл-Шелл правая"</t>
  </si>
  <si>
    <t xml:space="preserve">                        Гидромассаж "Пеарл-Шелл правая" Экстра</t>
  </si>
  <si>
    <t xml:space="preserve">                        Гидромассаж "Персей"</t>
  </si>
  <si>
    <t xml:space="preserve">                        Гидромассаж "Респект"</t>
  </si>
  <si>
    <t xml:space="preserve">                        Гидромассаж "Сабина Экстра"</t>
  </si>
  <si>
    <t xml:space="preserve">                        Гидромассаж "Сабина"</t>
  </si>
  <si>
    <t xml:space="preserve">                        Гидромассаж "Синди"</t>
  </si>
  <si>
    <t xml:space="preserve">                        Гидромассаж "Скарлет левая"</t>
  </si>
  <si>
    <t xml:space="preserve">                        Гидромассаж "Скарлет правая"</t>
  </si>
  <si>
    <t xml:space="preserve">                        Гидромассаж "Соната"</t>
  </si>
  <si>
    <t xml:space="preserve">                        Гидромассаж "Софи"</t>
  </si>
  <si>
    <t xml:space="preserve">                        Гидромассаж "Троя"</t>
  </si>
  <si>
    <t xml:space="preserve">                        Гидромассаж "Цезарь"</t>
  </si>
  <si>
    <t xml:space="preserve">                        Гидромассаж "Чарли"</t>
  </si>
  <si>
    <t xml:space="preserve">                        Гидромассаж "Эрика"</t>
  </si>
  <si>
    <t xml:space="preserve">                        Гидромассаж + 2 спины + кран регулятор Люкс</t>
  </si>
  <si>
    <t>Н0000002507</t>
  </si>
  <si>
    <t xml:space="preserve">                        Гидромассаж + 2 спины Люкс</t>
  </si>
  <si>
    <t xml:space="preserve">                        Гидромассаж + спина + кран регулятор Люкс</t>
  </si>
  <si>
    <t>Н0000002506</t>
  </si>
  <si>
    <t xml:space="preserve">                        Гидромассаж + спина Люкс</t>
  </si>
  <si>
    <t>Н0000002504</t>
  </si>
  <si>
    <t xml:space="preserve">                        Гидромассаж Люкс</t>
  </si>
  <si>
    <t>Н0000002503</t>
  </si>
  <si>
    <t xml:space="preserve">        Подголовники</t>
  </si>
  <si>
    <t xml:space="preserve">                        Подголовник на ножках</t>
  </si>
  <si>
    <t>Н0000097043</t>
  </si>
  <si>
    <t xml:space="preserve">                        Подсветка                                                                                           </t>
  </si>
  <si>
    <t xml:space="preserve">                        Подсветка Джулия,Лиза,Лулу,Ирис</t>
  </si>
  <si>
    <t xml:space="preserve">                        Подсветка Кэт,Катрин,Берта,Чарли</t>
  </si>
  <si>
    <t xml:space="preserve">                        Подсветка остальные</t>
  </si>
  <si>
    <t xml:space="preserve">                        Режим Турбо Атлант</t>
  </si>
  <si>
    <t xml:space="preserve">                        Режим Турбо Берта Чарли</t>
  </si>
  <si>
    <t xml:space="preserve">                        Режим Турбо Катрин</t>
  </si>
  <si>
    <t>Н0000010080</t>
  </si>
  <si>
    <t xml:space="preserve">                        Режим Турбо Кэт/Джулия</t>
  </si>
  <si>
    <t>Н0000025011</t>
  </si>
  <si>
    <t xml:space="preserve">                        Режим Турбо Оскар,Соната</t>
  </si>
  <si>
    <t xml:space="preserve">                        Режим Турбо остальные</t>
  </si>
  <si>
    <t xml:space="preserve">                        Режим Турбо Респект</t>
  </si>
  <si>
    <t xml:space="preserve">                        Ручки</t>
  </si>
  <si>
    <t>Н0000018000</t>
  </si>
  <si>
    <t xml:space="preserve">                        Ручки полиуретановые</t>
  </si>
  <si>
    <t>Н0000097041</t>
  </si>
  <si>
    <t xml:space="preserve">                        Спинной массаж</t>
  </si>
  <si>
    <t xml:space="preserve">                        Спинной массаж "Атлант"</t>
  </si>
  <si>
    <t xml:space="preserve">                        Спинной массаж "Берта"</t>
  </si>
  <si>
    <t xml:space="preserve">                        Спинной массаж "Бриз левая"</t>
  </si>
  <si>
    <t xml:space="preserve">                        Спинной массаж "Бриз правая"</t>
  </si>
  <si>
    <t xml:space="preserve">                        Спинной массаж "Валери"</t>
  </si>
  <si>
    <t xml:space="preserve">                        Спинной массаж "Вики"</t>
  </si>
  <si>
    <t xml:space="preserve">                        Спинной массаж "Виктория"</t>
  </si>
  <si>
    <t xml:space="preserve">                        Спинной массаж "Диана"</t>
  </si>
  <si>
    <t xml:space="preserve">                        Спинной массаж "Изабель левая Экстра"</t>
  </si>
  <si>
    <t xml:space="preserve">                        Спинной массаж "Изабель правая Экстра"</t>
  </si>
  <si>
    <t xml:space="preserve">                        Спинной массаж "Кайли левая"</t>
  </si>
  <si>
    <t xml:space="preserve">                        Спинной массаж "Кайли правая"</t>
  </si>
  <si>
    <t xml:space="preserve">                        Спинной массаж "Катрин"</t>
  </si>
  <si>
    <t xml:space="preserve">                        Спинной массаж "Кэт"</t>
  </si>
  <si>
    <t xml:space="preserve">                        Спинной массаж "Лагуна"</t>
  </si>
  <si>
    <t xml:space="preserve">                        Спинной массаж "Лайма"</t>
  </si>
  <si>
    <t xml:space="preserve">                        Спинной массаж "Лилия"</t>
  </si>
  <si>
    <t xml:space="preserve">                        Спинной массаж "Медея"</t>
  </si>
  <si>
    <t xml:space="preserve">                        Спинной массаж "Милена"</t>
  </si>
  <si>
    <t xml:space="preserve">                        Спинной массаж "Мишель левая"</t>
  </si>
  <si>
    <t xml:space="preserve">                        Спинной массаж "Мишель правая"</t>
  </si>
  <si>
    <t xml:space="preserve">                        Спинной массаж "Николь левая"</t>
  </si>
  <si>
    <t xml:space="preserve">                        Спинной массаж "Оскар"</t>
  </si>
  <si>
    <t xml:space="preserve">                        Спинной массаж "Пеарл-Шелл левая Экстра"</t>
  </si>
  <si>
    <t xml:space="preserve">                        Спинной массаж "Пеарл-Шелл левая"</t>
  </si>
  <si>
    <t xml:space="preserve">                        Спинной массаж "Пеарл-Шелл правая Экстра"</t>
  </si>
  <si>
    <t xml:space="preserve">                        Спинной массаж "Пеарл-Шелл правая"</t>
  </si>
  <si>
    <t xml:space="preserve">                        Спинной массаж "Респект"</t>
  </si>
  <si>
    <t xml:space="preserve">                        Спинной массаж "Сабина"</t>
  </si>
  <si>
    <t xml:space="preserve">                        Спинной массаж "Синди"</t>
  </si>
  <si>
    <t xml:space="preserve">                        Спинной массаж "Скарлет левая"</t>
  </si>
  <si>
    <t xml:space="preserve">                        Спинной массаж "Скарлет правая"</t>
  </si>
  <si>
    <t xml:space="preserve">                        Спинной массаж "Соната"</t>
  </si>
  <si>
    <t xml:space="preserve">                        Спинной массаж "Троя"</t>
  </si>
  <si>
    <t xml:space="preserve">                        Спинной массаж "Чарли"</t>
  </si>
  <si>
    <t xml:space="preserve">                        Спинной массаж "Эрика"</t>
  </si>
  <si>
    <t xml:space="preserve">                        Сухой пуск</t>
  </si>
  <si>
    <t xml:space="preserve">                        Хромотерапия</t>
  </si>
  <si>
    <t xml:space="preserve">                        Хромотерапия ванна "Берта"</t>
  </si>
  <si>
    <t xml:space="preserve">                        Хромотерапия ванна "Бриз левая"</t>
  </si>
  <si>
    <t xml:space="preserve">                        Хромотерапия ванна "Бриз правая"</t>
  </si>
  <si>
    <t xml:space="preserve">                        Хромотерапия ванна "Валери"</t>
  </si>
  <si>
    <t xml:space="preserve">                        Хромотерапия ванна "Диана"</t>
  </si>
  <si>
    <t xml:space="preserve">                        Хромотерапия ванна "Изабель левая Экстра"</t>
  </si>
  <si>
    <t>Р0000100277</t>
  </si>
  <si>
    <t xml:space="preserve">                        Хромотерапия ванна "Изабель правая Экстра"</t>
  </si>
  <si>
    <t>Р0000100278</t>
  </si>
  <si>
    <t xml:space="preserve">                        Хромотерапия ванна "Кайли левая"</t>
  </si>
  <si>
    <t>Н0000002421</t>
  </si>
  <si>
    <t xml:space="preserve">                        Хромотерапия ванна "Кайли правая"</t>
  </si>
  <si>
    <t>Н0000002422</t>
  </si>
  <si>
    <t xml:space="preserve">                        Хромотерапия ванна "Катрин"</t>
  </si>
  <si>
    <t xml:space="preserve">                        Хромотерапия ванна "Кэт"</t>
  </si>
  <si>
    <t xml:space="preserve">                        Хромотерапия ванна "Лагуна"</t>
  </si>
  <si>
    <t xml:space="preserve">                        Хромотерапия ванна "Лайма левая"</t>
  </si>
  <si>
    <t xml:space="preserve">                        Хромотерапия ванна "Лайма правая"</t>
  </si>
  <si>
    <t xml:space="preserve">                        Хромотерапия ванна "Лилия"</t>
  </si>
  <si>
    <t xml:space="preserve">                        Хромотерапия ванна "Медея"</t>
  </si>
  <si>
    <t xml:space="preserve">                        Хромотерапия ванна "Мишель левая"</t>
  </si>
  <si>
    <t xml:space="preserve">                        Хромотерапия ванна "Мишель правая"</t>
  </si>
  <si>
    <t xml:space="preserve">                        Хромотерапия ванна "Оскар"</t>
  </si>
  <si>
    <t xml:space="preserve">                        Хромотерапия ванна "Пеарл-Шелл левая"</t>
  </si>
  <si>
    <t xml:space="preserve">                        Хромотерапия ванна "Пеарл-Шелл правая"</t>
  </si>
  <si>
    <t xml:space="preserve">                        Хромотерапия ванна "Респект"</t>
  </si>
  <si>
    <t xml:space="preserve">                        Хромотерапия ванна "Сабина"</t>
  </si>
  <si>
    <t xml:space="preserve">                        Хромотерапия ванна "Скарлет левая"</t>
  </si>
  <si>
    <t xml:space="preserve">                        Хромотерапия ванна "Скарлет правая"</t>
  </si>
  <si>
    <t xml:space="preserve">                        Хромотерапия ванна "Соната"</t>
  </si>
  <si>
    <t xml:space="preserve">                        Хромотерапия ванна "Троя"</t>
  </si>
  <si>
    <t xml:space="preserve">                        Хромотерапия ванна "Цезарь"</t>
  </si>
  <si>
    <t xml:space="preserve">                        Хромотерапия ванна "Чарли"</t>
  </si>
  <si>
    <t xml:space="preserve">                        Хромотерапия ванна "Эрика"</t>
  </si>
  <si>
    <t xml:space="preserve">                        Хромотерапия Джулия,Лиза,Лулу,Ирис</t>
  </si>
  <si>
    <t>Н0000099112</t>
  </si>
  <si>
    <t xml:space="preserve">                        Хромотерапия Кэт,Катрин,Берта,Чарли</t>
  </si>
  <si>
    <t xml:space="preserve">                        Хромотерапия Люкс</t>
  </si>
  <si>
    <t>Н0000002510</t>
  </si>
  <si>
    <t xml:space="preserve">                        Хромотерапия Эконом</t>
  </si>
  <si>
    <t>Щ0000022279</t>
  </si>
  <si>
    <t xml:space="preserve">                Карниз 1400*1400 мм Эрика нержавеющий арт. 07302</t>
  </si>
  <si>
    <t xml:space="preserve">                Карниз 1400*750 мм Бэлла нержавеющий арт. 2014-1400х750                                             </t>
  </si>
  <si>
    <t xml:space="preserve">                Карниз 1425*1425 мм Медея нержавеющий арт. 07303</t>
  </si>
  <si>
    <t xml:space="preserve">                Карниз 1490*1000 мм Кайли нержавеющий арт. 10218</t>
  </si>
  <si>
    <t xml:space="preserve">                Карниз 1500*1500 мм Троя нержавеющий арт. 07304</t>
  </si>
  <si>
    <t xml:space="preserve">                Карниз 1500*700 мм нержавеющий арт. 07104</t>
  </si>
  <si>
    <t xml:space="preserve">                Карниз 1500*750 мм нержавеющий арт. 2014-1500х750                                                   </t>
  </si>
  <si>
    <t xml:space="preserve">                Карниз 1600*1600 мм Сабина нержавеющий арт. 08306</t>
  </si>
  <si>
    <t xml:space="preserve">                Карниз 1600*700 мм нержавеющий арт. 10105</t>
  </si>
  <si>
    <t xml:space="preserve">                Карниз 1600*750 мм нержавеющий арт. 2014-1600х750                                                   </t>
  </si>
  <si>
    <t xml:space="preserve">                Карниз 1690*1000 мм Изабель нержавеющий арт. 10216</t>
  </si>
  <si>
    <t xml:space="preserve">                Карниз 1700*700 мм нержавеющий арт. 07106</t>
  </si>
  <si>
    <t xml:space="preserve">                Карниз 1700*850 мм Валери нержавеющий арт. 09111</t>
  </si>
  <si>
    <t xml:space="preserve">                Карниз 1800*800 мм Цезарь нержавеющий арт. 07112</t>
  </si>
  <si>
    <t xml:space="preserve">                Карниз 1900*900 мм Персей нержавеющий арт. 2014-1900х900                                            </t>
  </si>
  <si>
    <t xml:space="preserve">                Карниз 800х800мм нержавеющий </t>
  </si>
  <si>
    <t xml:space="preserve">                Карниз 800х800мм полукруглый нержавеющий </t>
  </si>
  <si>
    <t xml:space="preserve">                Карниз 900х900мм нержавеющий </t>
  </si>
  <si>
    <t xml:space="preserve">                Карниз 900х900мм полукруглый нержавеющий </t>
  </si>
  <si>
    <t xml:space="preserve">                Карниз к поддону 1000х1000мм полукруглый нержавеющий</t>
  </si>
  <si>
    <t xml:space="preserve">                Карниз Николь нержавеющий арт. 07203</t>
  </si>
  <si>
    <t xml:space="preserve">        04 Экраны</t>
  </si>
  <si>
    <t xml:space="preserve">                Экран Александрия 150 Экстра</t>
  </si>
  <si>
    <t xml:space="preserve">                Экран Александрия 160 Экстра</t>
  </si>
  <si>
    <t xml:space="preserve">                Экран Александрия 170 / Валенсия Экстра</t>
  </si>
  <si>
    <t xml:space="preserve">                Экран Бриз Экстра</t>
  </si>
  <si>
    <t xml:space="preserve">                Экран Бэлла Экстра</t>
  </si>
  <si>
    <t xml:space="preserve">                Экран Валери/Диана Экстра</t>
  </si>
  <si>
    <t xml:space="preserve">                Экран Изабель NEW</t>
  </si>
  <si>
    <t xml:space="preserve">                Экран Кайли NEW</t>
  </si>
  <si>
    <t xml:space="preserve">                Экран Медея Экстра</t>
  </si>
  <si>
    <t xml:space="preserve">                Экран Николь NEW</t>
  </si>
  <si>
    <t xml:space="preserve">                Экран Персей Экстра</t>
  </si>
  <si>
    <t xml:space="preserve">                Экран Сабина Экстра</t>
  </si>
  <si>
    <t xml:space="preserve">                Экран торцевой Бэлла</t>
  </si>
  <si>
    <t xml:space="preserve">                Экран торцевой Валери/Диана Экстра</t>
  </si>
  <si>
    <t xml:space="preserve">                Экран торцевой Лагуна/Цезарь/Александрия/Валенсия Экстра</t>
  </si>
  <si>
    <t xml:space="preserve">                Экран торцевой Персей Экстра</t>
  </si>
  <si>
    <t xml:space="preserve">                Экран торцевой Эмма150/Эмма170</t>
  </si>
  <si>
    <t xml:space="preserve">                Экран Троя Экстра</t>
  </si>
  <si>
    <t xml:space="preserve">                Экран Цезарь/Лагуна Экстра</t>
  </si>
  <si>
    <t xml:space="preserve">                Экран Эмма 150</t>
  </si>
  <si>
    <t xml:space="preserve">                Экран Эмма 170</t>
  </si>
  <si>
    <t xml:space="preserve">                Экран Эрика Экстра</t>
  </si>
  <si>
    <t xml:space="preserve">                Экран к ванне Джена 150</t>
  </si>
  <si>
    <t xml:space="preserve">                Экран к ванне Джена 160</t>
  </si>
  <si>
    <t xml:space="preserve">                Экран к ванне Джена 170</t>
  </si>
  <si>
    <t xml:space="preserve">                Экран к ванне Стандарт 120 ЭКО</t>
  </si>
  <si>
    <t xml:space="preserve">                Экран к ванне Стандарт 130 ЭКО</t>
  </si>
  <si>
    <t xml:space="preserve">                Экран к ванне Стандарт 140 ЭКО</t>
  </si>
  <si>
    <t xml:space="preserve">                Экран к ванне Стандарт 150 ЭКО</t>
  </si>
  <si>
    <t xml:space="preserve">                Экран к ванне Стандарт 160 ЭКО</t>
  </si>
  <si>
    <t xml:space="preserve">                Экран к ванне Стандарт 170 ЭКО</t>
  </si>
  <si>
    <t xml:space="preserve">                Экран Ультра/Рига/Европа 150</t>
  </si>
  <si>
    <t xml:space="preserve">                Экран Ультра/Рига/Европа 170</t>
  </si>
  <si>
    <t xml:space="preserve">                Экран универсальный 170</t>
  </si>
  <si>
    <t xml:space="preserve">            02 Стандарты</t>
  </si>
  <si>
    <t xml:space="preserve">                Ванна Джена 150 </t>
  </si>
  <si>
    <t xml:space="preserve">                Ванна Джена 160</t>
  </si>
  <si>
    <t xml:space="preserve">                Ванна Джена 170</t>
  </si>
  <si>
    <t xml:space="preserve">                Ванна Стандарт 120 Экстра</t>
  </si>
  <si>
    <t xml:space="preserve">                Ванна Стандарт 130 Экстра</t>
  </si>
  <si>
    <t xml:space="preserve">                Ванна Стандарт 140 Экстра</t>
  </si>
  <si>
    <t xml:space="preserve">                Ванна Стандарт 150 Экстра</t>
  </si>
  <si>
    <t xml:space="preserve">                Ванна Стандарт 150*75 Экстра</t>
  </si>
  <si>
    <t xml:space="preserve">                Ванна Стандарт 160 Экстра</t>
  </si>
  <si>
    <t xml:space="preserve">                Ванна Стандарт 170 Экстра</t>
  </si>
  <si>
    <t xml:space="preserve">                Ванна Стандарт 170*75 Экстра</t>
  </si>
  <si>
    <t xml:space="preserve">                Ванна Ультра 120</t>
  </si>
  <si>
    <t xml:space="preserve">                Ванна Ультра 130</t>
  </si>
  <si>
    <t xml:space="preserve">                Ванна Ультра 140</t>
  </si>
  <si>
    <t xml:space="preserve">                Ванна Ультра 150</t>
  </si>
  <si>
    <t xml:space="preserve">                Ванна Ультра 160</t>
  </si>
  <si>
    <t xml:space="preserve">                Ванна Ультра 170</t>
  </si>
  <si>
    <t xml:space="preserve">            03 Ванны обрезанные</t>
  </si>
  <si>
    <t xml:space="preserve">                Ванна обрезанная Александрия 150 Экстра</t>
  </si>
  <si>
    <t xml:space="preserve">                Ванна обрезанная Александрия 160 Экстра</t>
  </si>
  <si>
    <t xml:space="preserve">                Ванна обрезанная Александрия 170 Экстра</t>
  </si>
  <si>
    <t xml:space="preserve">                Ванна обрезанная Диана Экстра</t>
  </si>
  <si>
    <t xml:space="preserve">                Ванна обрезанная Персей Экстра</t>
  </si>
  <si>
    <t xml:space="preserve">                Ванна обрезанная Цезарь Экстра</t>
  </si>
  <si>
    <t xml:space="preserve">                Ванна обрезанная Эмма 150 NEW</t>
  </si>
  <si>
    <t xml:space="preserve">                Ванна обрезанная Эмма 170 NEW</t>
  </si>
  <si>
    <t xml:space="preserve">                        Перелив п/а с сифоном плоский 600мм (металл) CK60PF</t>
  </si>
  <si>
    <t>Щ0000039638</t>
  </si>
  <si>
    <t xml:space="preserve">                        Перелив п/а с сифоном плоский 720 мм (металл) ЕМ602TR                                               </t>
  </si>
  <si>
    <t xml:space="preserve">                                Смеситель "Ниагара" 3-х местный</t>
  </si>
  <si>
    <t xml:space="preserve">                                Смеситель "Супергриф" комплект</t>
  </si>
  <si>
    <t xml:space="preserve">                                Смеситель для ванны  TRIT213 с лейкой</t>
  </si>
  <si>
    <t xml:space="preserve">                                Смеситель для ванны TRIT211 с лейкой</t>
  </si>
  <si>
    <t xml:space="preserve">                                Смеситель для ванны TRIT212 с лейкой</t>
  </si>
  <si>
    <t xml:space="preserve">                                Смеситель однопозиционный врезной 1507308С</t>
  </si>
  <si>
    <t xml:space="preserve">                                Шланг для лейки 1,5м</t>
  </si>
  <si>
    <t>Р0000100363</t>
  </si>
  <si>
    <t>М0000004045</t>
  </si>
  <si>
    <t xml:space="preserve">                ДН1 Душевой набор ЭКОНОМ</t>
  </si>
  <si>
    <t>Щ0000004985</t>
  </si>
  <si>
    <t>Щ0000040783</t>
  </si>
  <si>
    <t>Щ0000040782</t>
  </si>
  <si>
    <t xml:space="preserve">        ДК ЛАЙТ</t>
  </si>
  <si>
    <t>Щ0000040216</t>
  </si>
  <si>
    <t>Щ0000041336</t>
  </si>
  <si>
    <t>Щ0000041337</t>
  </si>
  <si>
    <t xml:space="preserve">            Товары</t>
  </si>
  <si>
    <t xml:space="preserve">                Средство для мытья акр.ванн и душ.кабин 500мл</t>
  </si>
  <si>
    <t xml:space="preserve">                Средство для промывки гидромассажных систем</t>
  </si>
  <si>
    <t xml:space="preserve">        Смесители</t>
  </si>
  <si>
    <t xml:space="preserve">                        Смеситель</t>
  </si>
  <si>
    <t>Н0000095097</t>
  </si>
  <si>
    <t xml:space="preserve">                        Смеситель с 1подводкой</t>
  </si>
  <si>
    <t>Н0000095133</t>
  </si>
  <si>
    <t xml:space="preserve">                        Смеситель Сева</t>
  </si>
  <si>
    <t>Н0000097700</t>
  </si>
  <si>
    <t xml:space="preserve">                            Ручки полиур. (бел) (комп 2ш) арт.ТХ-49С(поручень)</t>
  </si>
  <si>
    <t xml:space="preserve">                            Ручки хром длинная комплект (2шт)</t>
  </si>
  <si>
    <t xml:space="preserve">                            Кран-переключат. спин. массажа "Турбопул" арт.3303</t>
  </si>
  <si>
    <t xml:space="preserve">                            Устройство защитного отключения (УЗО)</t>
  </si>
  <si>
    <t xml:space="preserve">                            Электронный пульт "Тритон"</t>
  </si>
  <si>
    <t xml:space="preserve">ШТОРКИ НА ВАННУ, стекло 4мм                                                                                                                                                    </t>
  </si>
  <si>
    <t xml:space="preserve">                15407 Смеситель Triton для ванны, длинный излив, однорычажный, белый</t>
  </si>
  <si>
    <t>Щ0000042100</t>
  </si>
  <si>
    <t>Щ0000042101</t>
  </si>
  <si>
    <t>Щ0000043262</t>
  </si>
  <si>
    <t>Щ0000043263</t>
  </si>
  <si>
    <t xml:space="preserve"> УЛЬТРА НИЗКИЙ ПОДДОН 80*80/90*90/100*100</t>
  </si>
  <si>
    <t>ДК "Ультра 80*80 А" 1/4 круга, низк. подд., Белый, прозр, ДН4 (7 мест)</t>
  </si>
  <si>
    <t>Щ0000040485</t>
  </si>
  <si>
    <t>ДО "Ультра 80*80 А" 1/4 круга, низк. подд., Белый, прозр. (3 места)</t>
  </si>
  <si>
    <t>Щ0000040486</t>
  </si>
  <si>
    <t>ДШ "Ультра 80*80*185" 1/4 круга, Белый, Прозр. (1 место) БЕЗ доборного</t>
  </si>
  <si>
    <t>Щ0000043286</t>
  </si>
  <si>
    <t>Щ0000040926</t>
  </si>
  <si>
    <t>Щ0000040925</t>
  </si>
  <si>
    <t>Щ0000041839</t>
  </si>
  <si>
    <t>Щ0000040945</t>
  </si>
  <si>
    <t>Щ0000040946</t>
  </si>
  <si>
    <r>
      <t>Стеклянные шторки для ванн</t>
    </r>
    <r>
      <rPr>
        <b/>
        <i/>
        <sz val="12"/>
        <color rgb="FFFF0000"/>
        <rFont val="Times New Roman"/>
        <family val="1"/>
        <charset val="204"/>
      </rPr>
      <t xml:space="preserve"> (Новинка - шторки Ультра, Соло)</t>
    </r>
  </si>
  <si>
    <t>Щ0000043287</t>
  </si>
  <si>
    <t xml:space="preserve">        ПД5 Поддон душевой высокий 90х90 в комплекте</t>
  </si>
  <si>
    <t>Щ0000035419</t>
  </si>
  <si>
    <t xml:space="preserve">                Экран к ванне Аура 150</t>
  </si>
  <si>
    <t xml:space="preserve">                Экран к ванне Аура 170 </t>
  </si>
  <si>
    <t xml:space="preserve">                    Каркас усиленный для прямоуг. ванн 140-170х70-75, универс. 5 опор</t>
  </si>
  <si>
    <t xml:space="preserve">                    Каркас усиленный для прямоуг. ванн 170-190*75-90 универс. 5 опор</t>
  </si>
  <si>
    <t xml:space="preserve">                    Каркас усиленный для прямоуг. ванн Александрия, универс. 5 опор</t>
  </si>
  <si>
    <t xml:space="preserve">                    Установочный комплект для прямоугольных ванн шириной 70-75см</t>
  </si>
  <si>
    <t xml:space="preserve">                Ванна Riga 150</t>
  </si>
  <si>
    <t xml:space="preserve">                Ванна Riga 170</t>
  </si>
  <si>
    <t xml:space="preserve">                Ванна Аура 150</t>
  </si>
  <si>
    <t xml:space="preserve">                Ванна Аура 170</t>
  </si>
  <si>
    <t xml:space="preserve">                Ванна обрезанная Бэлла-левая ЭКСТРА</t>
  </si>
  <si>
    <t>Н0000020161</t>
  </si>
  <si>
    <t xml:space="preserve">                Ванна обрезанная Бэлла-правая ЭКСТРА</t>
  </si>
  <si>
    <t>Н0000020162</t>
  </si>
  <si>
    <t xml:space="preserve">                Ванна обрезанная Изабель левая NEW</t>
  </si>
  <si>
    <t>Н0000025037</t>
  </si>
  <si>
    <t xml:space="preserve">                Ванна обрезанная Изабель правая NEW</t>
  </si>
  <si>
    <t>Н0000025038</t>
  </si>
  <si>
    <t xml:space="preserve">                Ванна обрезанная Кайли левая NEW</t>
  </si>
  <si>
    <t>Н0000025039</t>
  </si>
  <si>
    <t xml:space="preserve">                Ванна обрезанная Кайли правая NEW</t>
  </si>
  <si>
    <t>Н0000025040</t>
  </si>
  <si>
    <t xml:space="preserve">                Ванна обрезанная Медея ЭКСТРА</t>
  </si>
  <si>
    <t>Н0000099977</t>
  </si>
  <si>
    <t xml:space="preserve">                Ванна обрезанная Николь-левая NEW </t>
  </si>
  <si>
    <t>Щ0000002835</t>
  </si>
  <si>
    <t xml:space="preserve">                Ванна обрезанная Николь-правая NEW</t>
  </si>
  <si>
    <t>Щ0000002836</t>
  </si>
  <si>
    <t xml:space="preserve">                Ванна обрезанная Сабина ЭКСТРА</t>
  </si>
  <si>
    <t>Н0000099987</t>
  </si>
  <si>
    <t xml:space="preserve">                Ванна обрезанная Эрика Экстра</t>
  </si>
  <si>
    <t>Н0000099995</t>
  </si>
  <si>
    <t xml:space="preserve">                    Ванна Александрия-150 (Х)</t>
  </si>
  <si>
    <t xml:space="preserve">                    Ванна Александрия-160 (Х)</t>
  </si>
  <si>
    <t xml:space="preserve">                    Ванна Александрия-170 (Х)</t>
  </si>
  <si>
    <t xml:space="preserve">                    Ванна Диана (Х)</t>
  </si>
  <si>
    <t xml:space="preserve">                    Ванна Персей (Х)</t>
  </si>
  <si>
    <t xml:space="preserve">                    Ванна Цезарь (Х)</t>
  </si>
  <si>
    <t xml:space="preserve">                    Ванна Эмма 150 (Х)</t>
  </si>
  <si>
    <t xml:space="preserve">                    Ванна Эмма 170 (Х)</t>
  </si>
  <si>
    <t>Щ0000043487</t>
  </si>
  <si>
    <t>Щ0000043488</t>
  </si>
  <si>
    <t>Щ0000043489</t>
  </si>
  <si>
    <t>Щ0000043490</t>
  </si>
  <si>
    <r>
      <rPr>
        <b/>
        <sz val="48"/>
        <color rgb="FFFF0000"/>
        <rFont val="Calibri"/>
        <family val="2"/>
        <charset val="204"/>
        <scheme val="minor"/>
      </rPr>
      <t xml:space="preserve">ВНИМАНИЕ! </t>
    </r>
    <r>
      <rPr>
        <b/>
        <sz val="18"/>
        <color rgb="FFFF0000"/>
        <rFont val="Calibri"/>
        <family val="2"/>
        <charset val="204"/>
        <scheme val="minor"/>
      </rPr>
      <t xml:space="preserve">
НОВИНКА ДК КОРАЛЛ </t>
    </r>
    <r>
      <rPr>
        <b/>
        <sz val="36"/>
        <color rgb="FFFF0000"/>
        <rFont val="Calibri"/>
        <family val="2"/>
        <charset val="204"/>
        <scheme val="minor"/>
      </rPr>
      <t xml:space="preserve">120х80 </t>
    </r>
    <r>
      <rPr>
        <b/>
        <sz val="18"/>
        <color rgb="FFFF0000"/>
        <rFont val="Calibri"/>
        <family val="2"/>
        <charset val="204"/>
        <scheme val="minor"/>
      </rPr>
      <t xml:space="preserve">
(ориентация </t>
    </r>
    <r>
      <rPr>
        <b/>
        <sz val="28"/>
        <color rgb="FFFF0000"/>
        <rFont val="Calibri"/>
        <family val="2"/>
        <charset val="204"/>
        <scheme val="minor"/>
      </rPr>
      <t>левая/правая</t>
    </r>
    <r>
      <rPr>
        <b/>
        <sz val="18"/>
        <color rgb="FFFF0000"/>
        <rFont val="Calibri"/>
        <family val="2"/>
        <charset val="204"/>
        <scheme val="minor"/>
      </rPr>
      <t>)</t>
    </r>
  </si>
  <si>
    <t xml:space="preserve">КОРАЛЛ НИЗКИЙ ПОДДОН 120х80 </t>
  </si>
  <si>
    <t xml:space="preserve">КОРАЛЛ СРЕДНИЙ ПОДДОН 120х80 </t>
  </si>
  <si>
    <t>Двери и передние стёкла - цвет мозаика (4мм), Задние - белые (4мм)</t>
  </si>
  <si>
    <t>Щ0000017403</t>
  </si>
  <si>
    <t>Щ0000017402</t>
  </si>
  <si>
    <t>Щ0000042932</t>
  </si>
  <si>
    <t>1450х700</t>
  </si>
  <si>
    <t>1650х700</t>
  </si>
  <si>
    <t>Щ0000042933</t>
  </si>
  <si>
    <t>Щ0000043951</t>
  </si>
  <si>
    <t>Щ0000043952</t>
  </si>
  <si>
    <t>Двери и передние стёкла - рисунок Лён (витражное, 4мм), Задние - белые (4мм)</t>
  </si>
  <si>
    <t xml:space="preserve">            Ванна Стандарт 145 Экстра</t>
  </si>
  <si>
    <t xml:space="preserve">            Ванна Стандарт 165 Экстра</t>
  </si>
  <si>
    <t xml:space="preserve">            Ванна Тори 170</t>
  </si>
  <si>
    <t xml:space="preserve">            Экран Ультра/Европа 160</t>
  </si>
  <si>
    <t>Щ0000043362</t>
  </si>
  <si>
    <t xml:space="preserve">            Экран Европа 180</t>
  </si>
  <si>
    <t>Щ0000043406</t>
  </si>
  <si>
    <t xml:space="preserve">            Экран к ванне Стандарт 145 ЭКО</t>
  </si>
  <si>
    <t xml:space="preserve">            Экран к ванне Стандарт 165 ЭКО</t>
  </si>
  <si>
    <t>Щ0000043363</t>
  </si>
  <si>
    <t xml:space="preserve">            Ванна Европа 160</t>
  </si>
  <si>
    <t xml:space="preserve">            КС47 Комплект стекол Орион, 90*90,  квад. подд., Аква, Лён,  Белый</t>
  </si>
  <si>
    <t xml:space="preserve">        Двери душевые</t>
  </si>
  <si>
    <t xml:space="preserve">            Дверь душевая "Дабл"   90*185, хром, прозр.(1место)</t>
  </si>
  <si>
    <t xml:space="preserve">            Дверь душевая "Дабл" 100*185", хром, прозр. (1место)</t>
  </si>
  <si>
    <t xml:space="preserve">            Дверь душевая "Слайд"  100*185, бел, полосы (1место)</t>
  </si>
  <si>
    <t xml:space="preserve">            Дверь душевая "Слайд"  120*185, бел, полосы (1место)</t>
  </si>
  <si>
    <t xml:space="preserve">            Дверь душевая "Уно"  70*185, хром, прозр. (1место)</t>
  </si>
  <si>
    <t xml:space="preserve">            Дверь душевая "Уно"  80*185, хром, прозр. (1место)</t>
  </si>
  <si>
    <t xml:space="preserve">            Дверь душевая "Уно"  90*185, хром, прозр. (1место)</t>
  </si>
  <si>
    <t xml:space="preserve">            Дверь душевая "Уно" 100*185, хром, прозр. (1место)</t>
  </si>
  <si>
    <t xml:space="preserve">        ДК КОРАЛЛ</t>
  </si>
  <si>
    <t xml:space="preserve">            ДК "Коралл 120*80 А" лев., 1/4 круга, низ. подд., Белый, Мозаика, ДН4 (7 мест)</t>
  </si>
  <si>
    <t xml:space="preserve">            ДК "Коралл 120*80 А" прав., 1/4 круга, низ. подд., Белый, Мозаика, ДН4 (7 мест)</t>
  </si>
  <si>
    <t xml:space="preserve">            ДК "Коралл 120*80 В" лев., 1/4 круга, сред. подд., Белый, Мозаика, ДН4 (7 мест)</t>
  </si>
  <si>
    <t xml:space="preserve">            ДК "Коралл 120*80 В" прав., 1/4 круга, сред. подд., Белый, Мозаика, ДН4 (7 мест)</t>
  </si>
  <si>
    <t xml:space="preserve">            ДО "Коралл 120*80 А" лев., 1/4 круга, низк. подд., Белый, Мозаика (3 места)</t>
  </si>
  <si>
    <t xml:space="preserve">            ДО "Коралл 120*80 А" прав., 1/4 круга, низк. подд., Белый, Мозаика (3 места)</t>
  </si>
  <si>
    <t xml:space="preserve">            ДО "Коралл 120*80 В" лев., 1/4 круга, сред. подд., Белый, Мозаика (3 места)</t>
  </si>
  <si>
    <t xml:space="preserve">            ДО "Коралл 120*80 В" прав., 1/4 круга, сред. подд., Белый, Мозаика (3 места)</t>
  </si>
  <si>
    <t xml:space="preserve">            ДК "Лайт 100*100 А" 1/4 круга, низ. подд., Градиент, Белый, ДН4 (7 мест+сифон D90мм)</t>
  </si>
  <si>
    <t xml:space="preserve">            ДК "Лайт 100*100 В" 1/4 круга, сред. подд., Градиент, Белый, ДН4 (7 мест+сифон D50мм)</t>
  </si>
  <si>
    <t xml:space="preserve">            ДК "Лайт 90*90 А" 1/4 круга, низ. подд., Градиент, Белый, ДН4 (7 мест+сифон D90мм)</t>
  </si>
  <si>
    <t xml:space="preserve">            ДК "Лайт 90*90 Б" 1/4 круга, глуб. подд., Градиент, Белый, ДН4 (9 мест+сифон D50мм)</t>
  </si>
  <si>
    <t xml:space="preserve">            ДК "Лайт 90*90 В" 1/4 круга, сред. подд., Градиент, Белый, ДН4 (7 мест+сифон D50мм)</t>
  </si>
  <si>
    <t xml:space="preserve">            ДО "Лайт 100*100 А" 1/4 круга, низ. подд., Градиент, Белый (3 места+сифон D90мм)</t>
  </si>
  <si>
    <t xml:space="preserve">            ДО "Лайт 100*100 В" 1/4 круга, сред. подд., Градиент, Белый (3 места+сифон D50мм)</t>
  </si>
  <si>
    <t xml:space="preserve">            ДО "Лайт 90*90 А" 1/4 круга, низ. подд., Градиент, Белый (3 места+сифон D90мм)</t>
  </si>
  <si>
    <t xml:space="preserve">            ДО "Лайт 90*90 Б" 1/4 круга, глуб. подд., Градиент, Белый (5 места+сифон D50мм)</t>
  </si>
  <si>
    <t xml:space="preserve">            ДО "Лайт 90*90 В" 1/4 круга, сред. подд., Градиент, Белый (3 места+сифон D50мм)</t>
  </si>
  <si>
    <t xml:space="preserve">                ДК "Лайт 90*90 А" БЕЗ КРЫШИ, низ. подд., Градиент, Белый, ДН4 (6 мест+сифон D90мм)</t>
  </si>
  <si>
    <t xml:space="preserve">        ДК Стандарт АКВА ДН4</t>
  </si>
  <si>
    <t xml:space="preserve">            ЛЕН</t>
  </si>
  <si>
    <t xml:space="preserve">                ДК "Стандарт 100*100 А" 1/4 круга, низ. подд., Лён, Белый, ДН4 (7 мест+сифон D90мм)</t>
  </si>
  <si>
    <t xml:space="preserve">                ДК "Стандарт 100*100 В" 1/4 круга, сред. подд., Лён, Белый, ДН4 (7 мест+сифон D50мм)</t>
  </si>
  <si>
    <t xml:space="preserve">                ДК "Стандарт 90*90 А" 1/4 круга, низ. подд., Лён, Белый, ДН4 (7 мест+сифон D90мм)</t>
  </si>
  <si>
    <t xml:space="preserve">                ДК "Стандарт 90*90 Б" 1/4 круга, глуб. подд., Лён, Белый, ДН4 (9 мест+сифон D50мм)</t>
  </si>
  <si>
    <t xml:space="preserve">                ДК "Стандарт 90*90 В" 1/4 круга, сред. подд., Лён, Белый, ДН4 (7 мест+сифон D50мм)</t>
  </si>
  <si>
    <t xml:space="preserve">                ДО "Стандарт 100*100 А" 1/4 круга, низ. подд., Лён, Белый (3 места+сифон D90мм)</t>
  </si>
  <si>
    <t xml:space="preserve">                ДО "Стандарт 100*100 В" 1/4 круга, сред. подд., Лён, Белый (3 места+сифон D50мм)</t>
  </si>
  <si>
    <t xml:space="preserve">                ДО "Стандарт 90*90 А" 1/4 круга, низ. подд.,  Лён, Белый (3 места+сифон D90мм)</t>
  </si>
  <si>
    <t xml:space="preserve">                ДО "Стандарт 90*90 Б" 1/4 круга, глуб. подд.,  Лён, Белый (5 мест+сифон D50мм)</t>
  </si>
  <si>
    <t xml:space="preserve">                ДО "Стандарт 90*90 В" 1/4 круга, сред. подд.,  Лён, Белый (3 места+сифон D50мм)</t>
  </si>
  <si>
    <t xml:space="preserve">            МОЗАИКА</t>
  </si>
  <si>
    <t xml:space="preserve">                ДК "Стандарт 100*100 А" 1/4 круга, низ. подд., Аква, Мозаика, Белый, ДН4 (7 мест+сифон D90мм)</t>
  </si>
  <si>
    <t xml:space="preserve">                ДК "Стандарт 100*100 В" 1/4 круга, сред. подд., Аква, Мозаика, Белый, ДН4 (7 мест+сифон D50мм)</t>
  </si>
  <si>
    <t xml:space="preserve">                ДК "Стандарт 90*90 А" 1/4 круга, низ. подд., Аква, Мозаика, Белый, ДН4 (7 мест+сифон D90мм)</t>
  </si>
  <si>
    <t xml:space="preserve">                ДК "Стандарт 90*90 Б" 1/4 круга, глуб. подд., Аква, Мозаика, Белый, ДН4 (9 мест+сифон D50мм)</t>
  </si>
  <si>
    <t xml:space="preserve">                ДК "Стандарт 90*90 В" 1/4 круга, сред. подд., Аква, Мозаика, Белый, ДН4 (7 мест+сифон D50мм)</t>
  </si>
  <si>
    <t xml:space="preserve">                ДО "Стандарт 100*100 А"  1/4 круга, низ. подд., Аква, Мозаика, Белый  (3 места+сифон D90мм)</t>
  </si>
  <si>
    <t xml:space="preserve">                ДО "Стандарт 100*100 В"  1/4 круга, сред. подд., Аква, Мозаика, Белый  (3 места+сифон D50мм)</t>
  </si>
  <si>
    <t xml:space="preserve">                ДО "Стандарт 90*90 А"  1/4 круга, низ. подд., Аква, Мозаика, Белый  (3 места+сифон D90мм)</t>
  </si>
  <si>
    <t xml:space="preserve">                ДО "Стандарт 90*90 Б"  1/4 круга, глуб. подд., Аква, Мозаика, Белый  (5 мест+сифон D50мм)</t>
  </si>
  <si>
    <t xml:space="preserve">                ДО "Стандарт 90*90 В"  1/4 круга, сред. подд., Аква, Мозаика, Белый  (3 места+сифон D50мм)</t>
  </si>
  <si>
    <t xml:space="preserve">            ПОЛОСЫ</t>
  </si>
  <si>
    <t xml:space="preserve">                ДК "Стандарт 100*100 А" 1/4 круга, низ. подд., Аква, Полосы, Белый, ДН4 (7 мест+сифон D90мм)</t>
  </si>
  <si>
    <t xml:space="preserve">                ДК "Стандарт 100*100 В" 1/4 круга, сред. подд., Аква, Полосы, Белый, ДН4 (7 мест+сифон D50мм)</t>
  </si>
  <si>
    <t xml:space="preserve">                ДК "Стандарт 90*90 А" 1/4 круга, низ. подд., Аква, Полосы, Белый, ДН4 (7 мест+сифон D90мм)</t>
  </si>
  <si>
    <t xml:space="preserve">                ДК "Стандарт 90*90 Б" 1/4 круга, глуб. подд., Аква, Полосы, Белый, ДН4 (9 мест+сифон D50мм)</t>
  </si>
  <si>
    <t xml:space="preserve">                ДК "Стандарт 90*90 В" 1/4 круга, сред. подд., Аква, Полосы, Белый, ДН4 (7 мест+сифон D50мм)</t>
  </si>
  <si>
    <t xml:space="preserve">                ДО "Стандарт 100*100 А"  1/4 круга, низ. подд., Аква, Полосы, Белый  (3 места+сифон D90мм)</t>
  </si>
  <si>
    <t xml:space="preserve">                ДО "Стандарт 100*100 В"  1/4 круга, сред. подд., Аква, Полосы, Белый  (3 места+сифон D50мм)</t>
  </si>
  <si>
    <t xml:space="preserve">                ДО "Стандарт 90*90 А"  1/4 круга, низ. подд., Аква, Полосы, Белый  (3 места+сифон D90мм)</t>
  </si>
  <si>
    <t xml:space="preserve">                ДО "Стандарт 90*90 Б"  1/4 круга, глуб. подд., Аква, Полосы, Белый  (5 мест+сифон D50мм)</t>
  </si>
  <si>
    <t xml:space="preserve">                ДО "Стандарт 90*90 В"  1/4 круга, сред. подд., Аква, Полосы, Белый  (3 места+сифон D50мм)</t>
  </si>
  <si>
    <t xml:space="preserve">            УЗОРЫ</t>
  </si>
  <si>
    <t xml:space="preserve">                ДК "Стандарт 100*100 А" 1/4 круга, низ. подд., Аква, Узоры, Белый, ДН4 (7 мест+сифон D90мм)</t>
  </si>
  <si>
    <t xml:space="preserve">                ДК "Стандарт 100*100 В" 1/4 круга, сред. подд., Аква, Узоры, Белый, ДН4 (7 мест+сифон D50мм)</t>
  </si>
  <si>
    <t xml:space="preserve">                ДК "Стандарт 90*90 А" 1/4 круга, низ. подд., Аква, Узоры, Белый, ДН4 (7 мест+сифон D90мм)</t>
  </si>
  <si>
    <t xml:space="preserve">                ДК "Стандарт 90*90 Б" 1/4 круга, глуб. подд., Аква, Узоры, Белый, ДН4 (9 мест+сифон D50мм)</t>
  </si>
  <si>
    <t xml:space="preserve">                ДК "Стандарт 90*90 В" 1/4 круга, сред. подд., Аква, Узоры, Белый, ДН4 (7 мест+сифон D50мм)</t>
  </si>
  <si>
    <t xml:space="preserve">                ДО "Стандарт 100*100 А"  1/4 круга, низ. подд., Аква, Узоры, Белый  (3 места+сифон D90мм)</t>
  </si>
  <si>
    <t xml:space="preserve">                ДО "Стандарт 100*100 В"  1/4 круга, сред. подд., Аква, Узоры, Белый  (3 места+сифон D50мм)</t>
  </si>
  <si>
    <t xml:space="preserve">                ДО "Стандарт 90*90 А"  1/4 круга, низ. подд., Аква, Узоры, Белый  (3 места+сифон D90мм)</t>
  </si>
  <si>
    <t xml:space="preserve">                ДО "Стандарт 90*90 Б"  1/4 круга, глуб. подд., Аква, Узоры, Белый  (5 мест+сифон D50мм)</t>
  </si>
  <si>
    <t xml:space="preserve">                ДО "Стандарт 90*90 В"  1/4 круга, сред. подд., Аква, Узоры, Белый  (3 места+сифон D50мм)</t>
  </si>
  <si>
    <t xml:space="preserve">        ДК УЛЬТРА</t>
  </si>
  <si>
    <t xml:space="preserve">            ДК "Ультра 100*100 А" 1/4 круга, низ. подд., Белый, ДН4 (7 мест+сифон D90мм)</t>
  </si>
  <si>
    <t xml:space="preserve">            ДК "Ультра 80*80 А" 1/4 круга, низк. подд., Белый, прозр, ДН4 (7 мест)</t>
  </si>
  <si>
    <t xml:space="preserve">            ДК "Ультра 90*90 А" 1/4 круга, низ. подд., Белый, ДН4 (7 мест+сифон D90мм)</t>
  </si>
  <si>
    <t xml:space="preserve">            ДК "Ультра 90*90 Б" 1/4 круга, глуб. подд., Белый, ДН4 (9 мест+сифон D50мм)</t>
  </si>
  <si>
    <t xml:space="preserve">            ДК "Ультра 90*90 В" 1/4 круга, сред. подд., Белый, ДН4 (7 мест+сифон D50мм)</t>
  </si>
  <si>
    <t xml:space="preserve">            ДО "Ультра 100*100 А" 1/4 круга, низ. подд., Белый (3 места+сифон D90мм)</t>
  </si>
  <si>
    <t xml:space="preserve">            ДО "Ультра 100*100 В" 1/4 круга, сред. подд., Белый (3 места+сифон D50мм)</t>
  </si>
  <si>
    <t xml:space="preserve">            ДО "Ультра 80*80 А" 1/4 круга, низк. подд., Белый, прозр. (3 места)</t>
  </si>
  <si>
    <t xml:space="preserve">            ДО "Ультра 90*90 А" 1/4 круга, низ. подд., Белый (3 места+сифон D90мм)</t>
  </si>
  <si>
    <t xml:space="preserve">            ДО "Ультра 90*90 Б" 1/4 круга, глуб. подд., Белый (5 мест+сифон D50мм) </t>
  </si>
  <si>
    <t xml:space="preserve">            ДО "Ультра 90*90 В" 1/4 круга, сред. подд., Белый (3 места+сифон D50мм)</t>
  </si>
  <si>
    <t xml:space="preserve">        Душевые ширмы</t>
  </si>
  <si>
    <t xml:space="preserve">            ДШ "Вирго", 90х90, полукруг (2 места)</t>
  </si>
  <si>
    <t xml:space="preserve">            ДШ "Гидрус", 90х90, полукруг (2 места)</t>
  </si>
  <si>
    <t xml:space="preserve">            ДШ "ЛАЙТ 90*90*174,5"  1/4 круга, Градиент, Белый (2 места)</t>
  </si>
  <si>
    <t xml:space="preserve">            ДШ "ЛАЙТ А 100*100 1/4 круга, Градиент, Белый (2 места)</t>
  </si>
  <si>
    <t xml:space="preserve">            ДШ "Рио", 90х90, полукруг (2 места)</t>
  </si>
  <si>
    <t xml:space="preserve">            ДШ "Риф 90*90*174,5"  1/4 круга, Грейс, Белый (2 места)</t>
  </si>
  <si>
    <t>Щ0000026695</t>
  </si>
  <si>
    <t xml:space="preserve">            ДШ "Стандарт 100*100*187,5" КВАДРАТЫ, 1/4 круга, Аква, Белый (2 места)</t>
  </si>
  <si>
    <t xml:space="preserve">            ДШ "Стандарт 100*100*187,5" МОЗАИКА, 1/4 круга, Аква, Белый (2 места)</t>
  </si>
  <si>
    <t xml:space="preserve">            ДШ "Стандарт 100*100*187,5" ПОЛОСЫ, 1/4 круга, Аква, Белый (2 места)</t>
  </si>
  <si>
    <t xml:space="preserve">            ДШ "Стандарт 100*100*187,5" УЗОРЫ, 1/4 круга, Аква, Белый (2 места)</t>
  </si>
  <si>
    <t xml:space="preserve">            ДШ "Стандарт 90*90*174,5" КВАДРАТЫ, 1/4 круга, Аква, Белый (2 места)</t>
  </si>
  <si>
    <t xml:space="preserve">            ДШ "Стандарт 90*90*174,5" МОЗАИКА, 1/4 круга, Аква, Белый (2 места)</t>
  </si>
  <si>
    <t xml:space="preserve">            ДШ "Стандарт 90*90*174,5" ПОЛОСЫ, 1/4 круга, Аква, Белый (2 места)</t>
  </si>
  <si>
    <t xml:space="preserve">            ДШ "Стандарт 90*90*174,5" УЗОРЫ, 1/4 круга, Аква, Белый (2 места)</t>
  </si>
  <si>
    <t xml:space="preserve">            ДШ "ЭКО 90*90*174,5"  1/4 круга, Фабрик, Серебр. (2 места)</t>
  </si>
  <si>
    <t>Щ0000026696</t>
  </si>
  <si>
    <t xml:space="preserve">        Кабины ОМР АКВА</t>
  </si>
  <si>
    <t xml:space="preserve">            ВИРГО</t>
  </si>
  <si>
    <t xml:space="preserve">                ДК "Вирго 90*90" 1/4 круга, глуб. подд., Аква, Лён, Белый, ДН Стандарт (9 мест+сифон D50мм)</t>
  </si>
  <si>
    <t xml:space="preserve">                ДО "Вирго 90*90" 1/4 круга, глуб.подд., Аква, Лён,Белый  (5 мест+сифон D50мм)</t>
  </si>
  <si>
    <t xml:space="preserve">            Гидрус</t>
  </si>
  <si>
    <t xml:space="preserve">                ДК "Гидрус 90*90" 1/4 круга, низ. подд., Аква, Лён, Белый, ДН Стандарт (7 мест+сифон D90мм)</t>
  </si>
  <si>
    <t xml:space="preserve">                ДО "Гидрус 90*90" 1/4круга, низ.подд., Аква, Лён,Белый  (3 места+сифон D90мм)</t>
  </si>
  <si>
    <t xml:space="preserve">            ОРИОН</t>
  </si>
  <si>
    <t xml:space="preserve">                ДК "Орион 90*90" квадрат, низ. подд., Аква, Лён, Белый, ДН Стандарт (6 мест+сифон D90мм)</t>
  </si>
  <si>
    <t xml:space="preserve">                ДО "Орион 90*90" квадрат, низ.подд., Аква, Лён,Белый  (2 места+сифон D90мм)</t>
  </si>
  <si>
    <t xml:space="preserve">            Рио</t>
  </si>
  <si>
    <t xml:space="preserve">                ДК "Рио 90*90" 1/4 круга, сред. подд., Аква, Лён, Белый, ДН Стандарт (7мест+сифон D50мм)</t>
  </si>
  <si>
    <t xml:space="preserve">                ДО "Рио 90*90" 1/4 круга, сред.подд., Аква, Лён,Белый  (3 места+сифон D50мм)</t>
  </si>
  <si>
    <t xml:space="preserve">                ДК "Лайт 90*90 Б" без крыши, глуб. подд., Градиент, Белый, ДН4 (8 мест+сифон D50мм)</t>
  </si>
  <si>
    <t xml:space="preserve">                ДК "Лайт 90*90 В" без крыши, сред. подд., Градиент, Белый, ДН4 (6 мест+сифон D50мм)</t>
  </si>
  <si>
    <t xml:space="preserve">            ДШ "Ультра 80*80*185" 1/4 круга, Белый, Прозр. (1 место) БЕЗ доборного</t>
  </si>
  <si>
    <t xml:space="preserve">            ДШ "Ультра 80*80*185" 1/4 круга, Белый, Прозр. (2 места)</t>
  </si>
  <si>
    <t xml:space="preserve">        ФЬЮЖН</t>
  </si>
  <si>
    <t xml:space="preserve">            Штора торцевая Фьюжн 800,  Белый, Полосы</t>
  </si>
  <si>
    <t>Щ0000038538</t>
  </si>
  <si>
    <t xml:space="preserve">            ДК "Ультра 100*100 В" 1/4 круга, сред. подд., Белый, ДН4 (7 мест+сифон D50мм)</t>
  </si>
  <si>
    <t xml:space="preserve">        4. Основные материалы для сборки массажных ванн</t>
  </si>
  <si>
    <t xml:space="preserve">            Комплектующие к сборочному комплекту</t>
  </si>
  <si>
    <t xml:space="preserve">                Сифон для душ.поддона 1 1/2**50/60 хром, клик-клак (Е410CL)</t>
  </si>
  <si>
    <t xml:space="preserve">                Сифон для поддона D90мм арт. DK-01-08</t>
  </si>
  <si>
    <t>ДО ФЬЮЖН 100/120х80</t>
  </si>
  <si>
    <t>закаленное стекло 4мм</t>
  </si>
  <si>
    <t xml:space="preserve">ДО "Фьюжн 100*80 А" прямоуг., низк. подд., Белый, Полосы (4места)
</t>
  </si>
  <si>
    <t xml:space="preserve">ДО "Фьюжн 120*80 А" прямоуг., низк. подд., Белый, Полосы (4места)
</t>
  </si>
  <si>
    <t>ДШ Стандарт 90х90 полукруг (лён, полосы, лайт, узоры, мозайка)</t>
  </si>
  <si>
    <t>ДШ Стандарт 100х100 полукруг (лён, полосы, узоры, мозайка)</t>
  </si>
  <si>
    <r>
      <rPr>
        <b/>
        <sz val="24"/>
        <color rgb="FFFF0000"/>
        <rFont val="Calibri"/>
        <family val="2"/>
        <charset val="204"/>
        <scheme val="minor"/>
      </rPr>
      <t xml:space="preserve">ВНИМАНИЕ! НОВИНКА ДК ЛАЙТ </t>
    </r>
    <r>
      <rPr>
        <b/>
        <sz val="14"/>
        <color rgb="FFFF0000"/>
        <rFont val="Calibri"/>
        <family val="2"/>
        <charset val="204"/>
        <scheme val="minor"/>
      </rPr>
      <t xml:space="preserve">
(Рисунок стекла НОВИНКА – «Градиент», небольшие белые окружности, которые симметрично от центра в стороны меняют свою плотность и размер, от крупного и близкого друг к другу, до более меньшего размера и расстояния между ними., профиль белый)</t>
    </r>
  </si>
  <si>
    <r>
      <rPr>
        <b/>
        <sz val="36"/>
        <color rgb="FFFF0000"/>
        <rFont val="Calibri"/>
        <family val="2"/>
        <charset val="204"/>
        <scheme val="minor"/>
      </rPr>
      <t xml:space="preserve">ВНИМАНИЕ! </t>
    </r>
    <r>
      <rPr>
        <b/>
        <sz val="14"/>
        <color rgb="FFFF0000"/>
        <rFont val="Calibri"/>
        <family val="2"/>
        <charset val="204"/>
        <scheme val="minor"/>
      </rPr>
      <t xml:space="preserve">
НОВИНКА! ДК Ультра
(80х80, 90х90, 100х100)</t>
    </r>
  </si>
  <si>
    <r>
      <rPr>
        <b/>
        <sz val="36"/>
        <color rgb="FFFF0000"/>
        <rFont val="Calibri"/>
        <family val="2"/>
        <charset val="204"/>
        <scheme val="minor"/>
      </rPr>
      <t xml:space="preserve">ВНИМАНИЕ! </t>
    </r>
    <r>
      <rPr>
        <b/>
        <sz val="14"/>
        <color rgb="FFFF0000"/>
        <rFont val="Calibri"/>
        <family val="2"/>
        <charset val="204"/>
        <scheme val="minor"/>
      </rPr>
      <t xml:space="preserve">
НОВИНКА! ДК СТАНДАРТ ЛЕН
(90х90, 100х100)</t>
    </r>
  </si>
  <si>
    <t>Щ0000042951</t>
  </si>
  <si>
    <t>Щ0000042952</t>
  </si>
  <si>
    <t>Щ0000038524</t>
  </si>
  <si>
    <t>ДО "Коралл 120*80 А" лев., 1/4 круга, низк. подд., Белый, Мозаика (3 места)</t>
  </si>
  <si>
    <t>Ванна Gamma 120</t>
  </si>
  <si>
    <t>Ванна Gamma 130</t>
  </si>
  <si>
    <t>Ванна Gamma 140</t>
  </si>
  <si>
    <t>Ванна Gamma 150</t>
  </si>
  <si>
    <t>Ванна Gamma 160</t>
  </si>
  <si>
    <t>Ванна Gamma 170</t>
  </si>
  <si>
    <t>Щ0000028714</t>
  </si>
  <si>
    <t>Щ0000028715</t>
  </si>
  <si>
    <t>Щ0000025829</t>
  </si>
  <si>
    <t>Щ0000023533</t>
  </si>
  <si>
    <t>Щ0000028734</t>
  </si>
  <si>
    <t>Щ0000023532</t>
  </si>
  <si>
    <t>Щ0000028713</t>
  </si>
  <si>
    <t>Щ0000028716</t>
  </si>
  <si>
    <t>Щ0000025830</t>
  </si>
  <si>
    <t>Щ0000028740</t>
  </si>
  <si>
    <t>Щ0000028741</t>
  </si>
  <si>
    <t>Щ0000028742</t>
  </si>
  <si>
    <t>Ванна London 150</t>
  </si>
  <si>
    <t>Ванна London 160</t>
  </si>
  <si>
    <t>Ванна London 170</t>
  </si>
  <si>
    <t>Щ0000028735</t>
  </si>
  <si>
    <t>Щ0000028736</t>
  </si>
  <si>
    <t>Щ0000028738</t>
  </si>
  <si>
    <t>Щ0000028744</t>
  </si>
  <si>
    <t>Щ0000028745</t>
  </si>
  <si>
    <t>Щ0000028743</t>
  </si>
  <si>
    <t>Щ0000042368</t>
  </si>
  <si>
    <t>Щ0000042367</t>
  </si>
  <si>
    <t>Щ0000028760</t>
  </si>
  <si>
    <t>Щ0000028758</t>
  </si>
  <si>
    <t>Щ0000030169</t>
  </si>
  <si>
    <t>Щ0000031360</t>
  </si>
  <si>
    <t xml:space="preserve">Ванна Персей </t>
  </si>
  <si>
    <t xml:space="preserve">Ванна Цезарь </t>
  </si>
  <si>
    <t xml:space="preserve">Ванна Эмма 150 </t>
  </si>
  <si>
    <t xml:space="preserve">Ванна Эмма 170 </t>
  </si>
  <si>
    <t>Ванна Бэлла-левая/правая</t>
  </si>
  <si>
    <t>Ванна Изабель левая/правая</t>
  </si>
  <si>
    <t>Ванна Кайли левая/правая</t>
  </si>
  <si>
    <t xml:space="preserve">Ванна Николь-левая/правая </t>
  </si>
  <si>
    <t xml:space="preserve">Ванна Медея </t>
  </si>
  <si>
    <t xml:space="preserve">Ванна Сабина </t>
  </si>
  <si>
    <t>Щ0000028759</t>
  </si>
  <si>
    <t>Щ0000028762</t>
  </si>
  <si>
    <t>Щ0000031362</t>
  </si>
  <si>
    <t>Щ0000031361</t>
  </si>
  <si>
    <t>Ванна на каркасе      (в сборе)</t>
  </si>
  <si>
    <t>каркас/ножки</t>
  </si>
  <si>
    <t>Ванна Аура 150 (гладкое дно)</t>
  </si>
  <si>
    <t>Ванна Аура 170 (гладкое дно)</t>
  </si>
  <si>
    <t>Щ0000043243</t>
  </si>
  <si>
    <t>Щ0000043244</t>
  </si>
  <si>
    <t>Щ0000043245</t>
  </si>
  <si>
    <t>Щ0000043246</t>
  </si>
  <si>
    <t>Щ0000043247</t>
  </si>
  <si>
    <t>Щ0000044533</t>
  </si>
  <si>
    <t>Щ0000044534</t>
  </si>
  <si>
    <t>Щ0000043571</t>
  </si>
  <si>
    <t>Щ0000043572</t>
  </si>
  <si>
    <t>1АС</t>
  </si>
  <si>
    <r>
      <t xml:space="preserve">Ваша скидка на ванны, </t>
    </r>
    <r>
      <rPr>
        <b/>
        <i/>
        <strike/>
        <sz val="12"/>
        <rFont val="Times New Roman"/>
        <family val="1"/>
        <charset val="204"/>
      </rPr>
      <t>мебель</t>
    </r>
    <r>
      <rPr>
        <b/>
        <i/>
        <sz val="12"/>
        <rFont val="Times New Roman"/>
        <family val="1"/>
        <charset val="204"/>
      </rPr>
      <t>, смесители, аксессуары для ванн ТРИТОН</t>
    </r>
  </si>
  <si>
    <t>Ваша скидка на ванны 1АCReal</t>
  </si>
  <si>
    <t>ВНИМАНИЕ! Замена каркаса на ванны
Есть возможность приобретать ванны в разборе!</t>
  </si>
  <si>
    <t>Щ0000028764</t>
  </si>
  <si>
    <t>Щ0000028763</t>
  </si>
  <si>
    <t>Щ0000043264</t>
  </si>
  <si>
    <t>Щ0000031962</t>
  </si>
  <si>
    <t>Щ0000031961</t>
  </si>
  <si>
    <t>Щ0000031960</t>
  </si>
  <si>
    <t>Ценовая группа/ Номенклатура</t>
  </si>
  <si>
    <t>Ванны Акрил</t>
  </si>
  <si>
    <t xml:space="preserve">    01 Ванны</t>
  </si>
  <si>
    <t xml:space="preserve">        1 АКРИЛ</t>
  </si>
  <si>
    <t xml:space="preserve">            В СБОРЕ НА КАРКАСЕ</t>
  </si>
  <si>
    <t xml:space="preserve">                Ванна  Palermo (Х)</t>
  </si>
  <si>
    <t xml:space="preserve">                Ванна  Tokyo (Х)</t>
  </si>
  <si>
    <t xml:space="preserve">                Ванна Gamma 150 на Х-каркасе</t>
  </si>
  <si>
    <t xml:space="preserve">                Ванна Gamma 160 на Х-каркасе</t>
  </si>
  <si>
    <t xml:space="preserve">                Ванна Gamma 170 на Х-каркасе</t>
  </si>
  <si>
    <t xml:space="preserve">                Ванна London 150 на Х-каркасе</t>
  </si>
  <si>
    <t xml:space="preserve">                Ванна London 160 на Х-каркасе</t>
  </si>
  <si>
    <t xml:space="preserve">                Ванна London 170 на Х-каркасе</t>
  </si>
  <si>
    <t>Щ0000043248</t>
  </si>
  <si>
    <t xml:space="preserve">            Ванна Gamma 120*70</t>
  </si>
  <si>
    <t xml:space="preserve">            Ванна Gamma 130*70</t>
  </si>
  <si>
    <t xml:space="preserve">            Ванна Gamma 140*70</t>
  </si>
  <si>
    <t xml:space="preserve">            Ванна Gamma 150*70</t>
  </si>
  <si>
    <t xml:space="preserve">            Ванна Gamma 160*70</t>
  </si>
  <si>
    <t xml:space="preserve">            Ванна Gamma 170*70</t>
  </si>
  <si>
    <t xml:space="preserve">            Ванна London 150*70</t>
  </si>
  <si>
    <t xml:space="preserve">            Ванна London 160*70</t>
  </si>
  <si>
    <t xml:space="preserve">            Ванна London 170*70</t>
  </si>
  <si>
    <t xml:space="preserve">            Ванна обрезанная Moscow</t>
  </si>
  <si>
    <t xml:space="preserve">            Ванна обрезанная Palermo</t>
  </si>
  <si>
    <t xml:space="preserve">            Ванна обрезанная Tokyo</t>
  </si>
  <si>
    <t xml:space="preserve">            Каркасы и установ. к-ты</t>
  </si>
  <si>
    <t xml:space="preserve">                Установочный комплект для асимметричных ванн</t>
  </si>
  <si>
    <t xml:space="preserve">                Установочный комплект для прямоугольных ванн шириной 70-75см (шпилька 200мм)    </t>
  </si>
  <si>
    <t xml:space="preserve">                Установочный комплект для прямоугольных ванн шириной 80-90см</t>
  </si>
  <si>
    <t xml:space="preserve">                Установочный комплект для треугольных ванн</t>
  </si>
  <si>
    <t>Экраны</t>
  </si>
  <si>
    <t xml:space="preserve">                Экран Moscow</t>
  </si>
  <si>
    <t xml:space="preserve">                Экран Palermo</t>
  </si>
  <si>
    <t xml:space="preserve">                Экран Tokyo</t>
  </si>
  <si>
    <t xml:space="preserve">                Экран к ванне Gamma 120</t>
  </si>
  <si>
    <t xml:space="preserve">                Экран к ванне Gamma 130</t>
  </si>
  <si>
    <t xml:space="preserve">                Экран к ванне Gamma 140</t>
  </si>
  <si>
    <t xml:space="preserve">                Экран к ванне Gamma 150</t>
  </si>
  <si>
    <t xml:space="preserve">                Экран к ванне Gamma 160</t>
  </si>
  <si>
    <t xml:space="preserve">                Экран к ванне Gamma 170</t>
  </si>
  <si>
    <t xml:space="preserve">                Экран торцевой London</t>
  </si>
  <si>
    <t xml:space="preserve">                Экран торцевой Palermo</t>
  </si>
  <si>
    <t xml:space="preserve">                Экран торцевой Tokyo</t>
  </si>
  <si>
    <t xml:space="preserve">            Ванна Аура 150 на Х-каркасе</t>
  </si>
  <si>
    <t xml:space="preserve">            Ванна Аура 170 на Х-каркасе</t>
  </si>
  <si>
    <t>Каркас усиленный для асимметр. ванн Кайли, Изабель, Николь, универс. 5 опор</t>
  </si>
  <si>
    <t>Каркас усиленный для асимметр. ванны Бэлла, универс. 5 опор</t>
  </si>
  <si>
    <t>Щ0000042930</t>
  </si>
  <si>
    <t>Щ0000042934</t>
  </si>
  <si>
    <t xml:space="preserve">            Ванна Тори 150</t>
  </si>
  <si>
    <t>Щ0000045087</t>
  </si>
  <si>
    <t>Щ0000045086</t>
  </si>
  <si>
    <t>Щ0000045091</t>
  </si>
  <si>
    <t xml:space="preserve">            Ванна Медея (Х)</t>
  </si>
  <si>
    <t xml:space="preserve">            Ванна Сабина (Х)</t>
  </si>
  <si>
    <t xml:space="preserve">            Ванна Эрика (Х)</t>
  </si>
  <si>
    <t xml:space="preserve">            Каркас усиленный для угловых ванн 120-130, универс. 5 опор</t>
  </si>
  <si>
    <t>Щ0000045065</t>
  </si>
  <si>
    <t xml:space="preserve">            Каркас усиленный для угловых ванн 140-150, универс. 5 опор</t>
  </si>
  <si>
    <t>Щ0000045067</t>
  </si>
  <si>
    <t xml:space="preserve">            Каркас усиленный для угловых ванн 160, универс. 5 опор</t>
  </si>
  <si>
    <t>Щ0000045066</t>
  </si>
  <si>
    <r>
      <t xml:space="preserve">Шторка фронтальная 150 см (рисунок стекла: полосы, </t>
    </r>
    <r>
      <rPr>
        <strike/>
        <sz val="14"/>
        <rFont val="Calibri"/>
        <family val="2"/>
        <charset val="204"/>
      </rPr>
      <t>узоры</t>
    </r>
    <r>
      <rPr>
        <sz val="14"/>
        <rFont val="Calibri"/>
        <family val="2"/>
        <charset val="204"/>
      </rPr>
      <t xml:space="preserve">, мозайка, грейс, </t>
    </r>
    <r>
      <rPr>
        <strike/>
        <sz val="14"/>
        <rFont val="Calibri"/>
        <family val="2"/>
        <charset val="204"/>
      </rPr>
      <t>фабрик</t>
    </r>
    <r>
      <rPr>
        <sz val="14"/>
        <rFont val="Calibri"/>
        <family val="2"/>
        <charset val="204"/>
      </rPr>
      <t xml:space="preserve">, </t>
    </r>
    <r>
      <rPr>
        <b/>
        <sz val="14"/>
        <rFont val="Calibri"/>
        <family val="2"/>
        <charset val="204"/>
      </rPr>
      <t>прозрачное</t>
    </r>
    <r>
      <rPr>
        <sz val="14"/>
        <rFont val="Calibri"/>
        <family val="2"/>
        <charset val="204"/>
      </rPr>
      <t>)</t>
    </r>
  </si>
  <si>
    <r>
      <t xml:space="preserve">Шторка фронтальная 170 см (рисунок стекла: полосы, </t>
    </r>
    <r>
      <rPr>
        <strike/>
        <sz val="14"/>
        <rFont val="Calibri"/>
        <family val="2"/>
        <charset val="204"/>
      </rPr>
      <t>узоры</t>
    </r>
    <r>
      <rPr>
        <sz val="14"/>
        <rFont val="Calibri"/>
        <family val="2"/>
        <charset val="204"/>
      </rPr>
      <t xml:space="preserve">, мозайка, грейс, </t>
    </r>
    <r>
      <rPr>
        <strike/>
        <sz val="14"/>
        <rFont val="Calibri"/>
        <family val="2"/>
        <charset val="204"/>
      </rPr>
      <t>фабрик</t>
    </r>
    <r>
      <rPr>
        <sz val="14"/>
        <rFont val="Calibri"/>
        <family val="2"/>
        <charset val="204"/>
      </rPr>
      <t xml:space="preserve">, </t>
    </r>
    <r>
      <rPr>
        <b/>
        <sz val="14"/>
        <rFont val="Calibri"/>
        <family val="2"/>
        <charset val="204"/>
      </rPr>
      <t>прозрачное</t>
    </r>
    <r>
      <rPr>
        <sz val="14"/>
        <rFont val="Calibri"/>
        <family val="2"/>
        <charset val="204"/>
      </rPr>
      <t>)</t>
    </r>
  </si>
  <si>
    <t>ООО "Респект" тел. 8-800-33-15-10, Respekt3tn@gmail.com</t>
  </si>
  <si>
    <t>ИЗОБРАЖЕНИЯ</t>
  </si>
  <si>
    <t>НАИМЕНОВАНИЕ</t>
  </si>
  <si>
    <t>Размер ванны
см</t>
  </si>
  <si>
    <t>Ножки</t>
  </si>
  <si>
    <t>Экран</t>
  </si>
  <si>
    <t>РРЦ, руб</t>
  </si>
  <si>
    <t>ОПТ, руб</t>
  </si>
  <si>
    <t>ОПТ, руб.</t>
  </si>
  <si>
    <t>120х70</t>
  </si>
  <si>
    <t>130х70</t>
  </si>
  <si>
    <t>140х70</t>
  </si>
  <si>
    <t>150х70</t>
  </si>
  <si>
    <t>160х70</t>
  </si>
  <si>
    <t>170х70</t>
  </si>
  <si>
    <t>Tokyo</t>
  </si>
  <si>
    <t>170х75</t>
  </si>
  <si>
    <t>Palermo</t>
  </si>
  <si>
    <t>180х80</t>
  </si>
  <si>
    <t xml:space="preserve">Moscow </t>
  </si>
  <si>
    <t>150х150</t>
  </si>
  <si>
    <t xml:space="preserve"> </t>
  </si>
  <si>
    <t>180х70</t>
  </si>
  <si>
    <t>РИФ ВЫСОКИЙ ПОДДОН 90*90</t>
  </si>
  <si>
    <t xml:space="preserve"> РИФ НИЗКИЙ ПОДДОН 80*80/90*90/100*100/120*80</t>
  </si>
  <si>
    <t xml:space="preserve"> РИФ СРЕДНИЙ ПОДДОН 90*90/100х100/120*80</t>
  </si>
  <si>
    <t>Двери и передние стёкла - рифленые (4мм), Задние - белые (4мм)</t>
  </si>
  <si>
    <t xml:space="preserve">        ДК Риф NEW ДН4</t>
  </si>
  <si>
    <t xml:space="preserve">            ДК "Риф 100*100 А" 1/4 круга, низ. подд., Грейс, Белый, ДН4 (7 мест+сифон D90мм)</t>
  </si>
  <si>
    <t>Щ0000025479</t>
  </si>
  <si>
    <t xml:space="preserve">            ДК "Риф 100*100 В" 1/4 круга, сред. подд., Грейс, Белый, ДН4 (7 мест+сифон D50мм)</t>
  </si>
  <si>
    <t>Щ0000025480</t>
  </si>
  <si>
    <t>Щ0000044422</t>
  </si>
  <si>
    <t>Щ0000044423</t>
  </si>
  <si>
    <t>Щ0000044424</t>
  </si>
  <si>
    <t>Щ0000044426</t>
  </si>
  <si>
    <t xml:space="preserve">            ДК "Риф 80*80 А" 1/4 круга, низ. подд., Белый, ДН4 (6 мест+сифон D90мм)</t>
  </si>
  <si>
    <t>Щ0000044419</t>
  </si>
  <si>
    <t xml:space="preserve">            ДК "Риф 90*90 А" 1/4 круга, низ. подд., Грейс, Белый, ДН4 (7 мест+сифон D90мм)</t>
  </si>
  <si>
    <t>Щ0000025418</t>
  </si>
  <si>
    <t xml:space="preserve">            ДК "Риф 90*90 Б" 1/4 круга, глуб. подд., Грейс, Белый, ДН4 (9 мест+сифон D50мм)</t>
  </si>
  <si>
    <t>Щ0000025420</t>
  </si>
  <si>
    <t xml:space="preserve">            ДК "Риф 90*90 В" 1/4 круга, сред. подд., Грейс, Белый, ДН4 (7 мест+сифон D50мм)</t>
  </si>
  <si>
    <t>Щ0000025419</t>
  </si>
  <si>
    <t xml:space="preserve">            ДО "Риф 100*100 А" 1/4 круга, низ. подд., Грейс, Белый (3 места+сифон D90мм)</t>
  </si>
  <si>
    <t>Щ0000025476</t>
  </si>
  <si>
    <t xml:space="preserve">            ДО "Риф 100*100 В" 1/4 круга, сред. подд., Грейс, Белый (3 места+сифон D50мм)</t>
  </si>
  <si>
    <t>Щ0000025478</t>
  </si>
  <si>
    <t>Щ0000044425</t>
  </si>
  <si>
    <t>Щ0000044427</t>
  </si>
  <si>
    <t>Щ0000044428</t>
  </si>
  <si>
    <t>Щ0000044429</t>
  </si>
  <si>
    <t xml:space="preserve">            ДО "Риф 80*80 А" 1/4 круга, низ. подд., Белый, ДН4 (2 места+сифон D90мм)</t>
  </si>
  <si>
    <t>Щ0000044421</t>
  </si>
  <si>
    <t xml:space="preserve">            ДО "Риф 90*90 А" 1/4 круга, низ. подд., Грейс, Белый (3 места+сифон D90мм)</t>
  </si>
  <si>
    <t>Щ0000025415</t>
  </si>
  <si>
    <t xml:space="preserve">            ДО "Риф 90*90 Б" 1/4 круга, глуб. подд., Грейс, Белый (5 мест+сифон D50мм)</t>
  </si>
  <si>
    <t>Щ0000025417</t>
  </si>
  <si>
    <t xml:space="preserve">            ДО "Риф 90*90 В" 1/4 круга, сред. подд., Грейс, Белый (3 места+сифон D50мм)</t>
  </si>
  <si>
    <t>Щ0000025416</t>
  </si>
  <si>
    <t>Перелив п/а с сифоном плоский 520мм (металл) ЕМ601TR</t>
  </si>
  <si>
    <t xml:space="preserve">  ДО "Риф 80*80 А" 1/4 круга, низ. подд., Белый, ДН4 (2 места+сифон D90мм)</t>
  </si>
  <si>
    <t xml:space="preserve">   ДК "Риф 80*80 А" 1/4 круга, низ. подд., Белый, ДН4 (6 мест+сифон D90мм)</t>
  </si>
  <si>
    <t xml:space="preserve">       ДК "Риф 90*90 А" 1/4 круга, низ. подд., Грейс, Белый, ДН4 (7 мест+сифон D90мм)</t>
  </si>
  <si>
    <t xml:space="preserve"> ДО "Риф 100*100 А" 1/4 круга, низ. подд., Грейс, Белый (3 места+сифон D90мм)</t>
  </si>
  <si>
    <t xml:space="preserve">  ДК "Риф 100*100 А" 1/4 круга, низ. подд., Грейс, Белый, ДН4 (7 мест+сифон D90мм)</t>
  </si>
  <si>
    <t>ДО "Риф 90*90 Б" 1/4 круга, глуб. подд., Грейс, Белый (5 мест+сифон D50мм)</t>
  </si>
  <si>
    <t>ДО "Риф 90*90 В" 1/4 круга, сред. подд., Грейс, Белый (3 места+сифон D50мм)</t>
  </si>
  <si>
    <t xml:space="preserve"> ДК "Риф 90*90 В" 1/4 круга, сред. подд., Грейс, Белый, ДН4 (7 мест+сифон D50мм)</t>
  </si>
  <si>
    <t>ДО "Риф 100*100 В" 1/4 круга, сред. подд., Грейс, Белый (3 места+сифон D50мм)</t>
  </si>
  <si>
    <t>ДК "Риф 100*100 В" 1/4 круга, сред. подд., Грейс, Белый, ДН4 (7 мест+сифон D50мм)</t>
  </si>
  <si>
    <r>
      <rPr>
        <b/>
        <i/>
        <sz val="24"/>
        <color rgb="FFFF0000"/>
        <rFont val="Arial Cyr"/>
        <family val="2"/>
        <charset val="204"/>
      </rPr>
      <t>ВНИМАНЕ!</t>
    </r>
    <r>
      <rPr>
        <b/>
        <i/>
        <sz val="12"/>
        <rFont val="Arial Cyr"/>
        <family val="2"/>
        <charset val="204"/>
      </rPr>
      <t xml:space="preserve">
Ванны серии ОМР можно приобрести в разборе. Каркас изменен (исключение ванна Арго-каркас прежний). Включена доп. стоимость за сборку.
Можно приобрести комплект установочный (Ножки)</t>
    </r>
  </si>
  <si>
    <r>
      <t xml:space="preserve">Акриловые ванны серии Эконом </t>
    </r>
    <r>
      <rPr>
        <b/>
        <i/>
        <sz val="12"/>
        <color rgb="FFFF0000"/>
        <rFont val="Times New Roman"/>
        <family val="1"/>
        <charset val="204"/>
      </rPr>
      <t>(новинка - ванна Стандарт 145/165)</t>
    </r>
  </si>
  <si>
    <t xml:space="preserve">        ПД25 Поддон  100х80 прямоугольный, низкий, в комплекте</t>
  </si>
  <si>
    <t xml:space="preserve">        ПД26 Поддон  120х80 прямоугольный, низкий, в комплекте</t>
  </si>
  <si>
    <t>Щ0000042936</t>
  </si>
  <si>
    <t xml:space="preserve">            ДШ "ЛЁН 100*100*187,5" 1/4 круга, Лён, Белый (2 места)</t>
  </si>
  <si>
    <t>Щ0000041867</t>
  </si>
  <si>
    <t xml:space="preserve">            ДШ "ЛЁН 90*90*174,5"  1/4 круга, Лён, Белый (2 места)</t>
  </si>
  <si>
    <t>Щ0000041869</t>
  </si>
  <si>
    <t xml:space="preserve">            ДШ "Риф 100*100*187,5" 1/4 круга, Грейс, Белый (2 места)</t>
  </si>
  <si>
    <t>Щ0000035633</t>
  </si>
  <si>
    <t>Щ0000038229</t>
  </si>
  <si>
    <t>Щ0000038230</t>
  </si>
  <si>
    <t>Щ0000038231</t>
  </si>
  <si>
    <t>Щ0000038232</t>
  </si>
  <si>
    <t xml:space="preserve">            КС48 Комплект стекол Гидрус, 90*90, 1/4 круга, низ. подд., Аква, Лён, Белый.</t>
  </si>
  <si>
    <t>Щ0000032696</t>
  </si>
  <si>
    <t xml:space="preserve">        Штора 2 двери Риф 1500, Грейс, Белый</t>
  </si>
  <si>
    <t>Щ0000025983</t>
  </si>
  <si>
    <t xml:space="preserve">        Штора 2 двери Риф 1700, Грейс, Белый</t>
  </si>
  <si>
    <t>Щ0000025984</t>
  </si>
  <si>
    <t xml:space="preserve">            ДК "Риф 120*80 А" лев., 1/4 круга, низ. подд., Белый, ДН4 (6 мест+сифон D90мм)</t>
  </si>
  <si>
    <t xml:space="preserve">            ДК "Риф 120*80 А" прав., 1/4 круга, низ. подд., Белый, ДН4 (6 мест+сифон D90мм)</t>
  </si>
  <si>
    <t xml:space="preserve">            ДК "Риф 120*80 В" лев., 1/4 круга, сред. подд., Белый, ДН4 (6 мест+сифон D50мм) </t>
  </si>
  <si>
    <t xml:space="preserve">            ДК "Риф 120*80 В" прав., 1/4 круга, сред. подд., Белый, ДН4 (6 мест+сифон D50мм)</t>
  </si>
  <si>
    <t xml:space="preserve">            ДО "Фьюжн 100*80 А" прямоуг., низк. подд., Белый, Полосы (4места)</t>
  </si>
  <si>
    <t>Щ0000045120</t>
  </si>
  <si>
    <t xml:space="preserve">            ДО "Фьюжн 120*80 А" прямоуг., низк. подд., Белый, Полосы (4места)</t>
  </si>
  <si>
    <t>не нужен</t>
  </si>
  <si>
    <t>Щ0000044549</t>
  </si>
  <si>
    <t>Щ0000044551</t>
  </si>
  <si>
    <t xml:space="preserve">        ПД16 Поддон  120х80 1/4 круга, низкий, левый в комплекте</t>
  </si>
  <si>
    <t xml:space="preserve">        ПД17 Поддон  120х80 1/4 круга, низкий, правый в комплекте</t>
  </si>
  <si>
    <t xml:space="preserve">        ПД18 Поддон  120х80 1/4 круга, средний с сиденьем, левый в комплекте</t>
  </si>
  <si>
    <t xml:space="preserve">        ПД19 Поддон  120х80 1/4 круга, средний с сиденьем, правый в комплекте</t>
  </si>
  <si>
    <t>ПД21 Поддон ДК низкий квадрат 80х80 в комплекте</t>
  </si>
  <si>
    <t>ДШ "Риф 100*100*187,5" 1/4 круга, Грейс, Белый (2 места)</t>
  </si>
  <si>
    <t>Щ0000043930</t>
  </si>
  <si>
    <t xml:space="preserve">            КС72 Комплект стекол Риф А, 80*80, 1/4 круга, низк.подд., Белый</t>
  </si>
  <si>
    <t>Щ0000025987</t>
  </si>
  <si>
    <r>
      <t xml:space="preserve">Шторка торцевая 70см (рисунок стекла: аква, грейс, </t>
    </r>
    <r>
      <rPr>
        <strike/>
        <sz val="14"/>
        <rFont val="Calibri"/>
        <family val="2"/>
        <charset val="204"/>
      </rPr>
      <t>фабрик</t>
    </r>
    <r>
      <rPr>
        <sz val="14"/>
        <rFont val="Calibri"/>
        <family val="2"/>
        <charset val="204"/>
      </rPr>
      <t>)</t>
    </r>
  </si>
  <si>
    <t>ДШ "Риф 90*90*174,5"  1/4 круга, Грейс, Белый (2 места)</t>
  </si>
  <si>
    <t>ДШ "Риф" 80*80*185 (КС72)</t>
  </si>
  <si>
    <t>Щ0000039175</t>
  </si>
  <si>
    <t>Щ0000039176</t>
  </si>
  <si>
    <t xml:space="preserve">        Штора 2 двери Ультра 1500, Белый</t>
  </si>
  <si>
    <t xml:space="preserve">        Штора 2 двери Ультра 1700, Белый</t>
  </si>
  <si>
    <t>Штора торцевая Фьюжн 800,  Белый, Полосы (для дверей Слайд)</t>
  </si>
  <si>
    <t xml:space="preserve">        Штора торцевая Риф 700, Грейс, Белый</t>
  </si>
  <si>
    <t xml:space="preserve">        Прочие опции  кабин</t>
  </si>
  <si>
    <t xml:space="preserve">            Добор для душевого ограждения, 100*100 низкий поддон                                                </t>
  </si>
  <si>
    <t xml:space="preserve">            Добор для душевого ограждения, 90*90 глубокий поддон                                                </t>
  </si>
  <si>
    <t xml:space="preserve">            Добор для душевого ограждения, 90*90 низкий/средний поддон, 100*100 средний поддон                  </t>
  </si>
  <si>
    <t xml:space="preserve">            Зеркало круглое для кабин</t>
  </si>
  <si>
    <t>Щ0000044605</t>
  </si>
  <si>
    <t>Щ0000044607</t>
  </si>
  <si>
    <t xml:space="preserve">            Ванна Бэлла-левая (Х)</t>
  </si>
  <si>
    <t xml:space="preserve">            Ванна Бэлла-правая (Х)</t>
  </si>
  <si>
    <t>Щ0000044606</t>
  </si>
  <si>
    <t xml:space="preserve">            Ванна Изабель левая (Х)</t>
  </si>
  <si>
    <t xml:space="preserve">            Ванна Изабель правая (Х)</t>
  </si>
  <si>
    <t>Щ0000044608</t>
  </si>
  <si>
    <t xml:space="preserve">            Ванна Кайли левая (Х)</t>
  </si>
  <si>
    <t>Щ0000044609</t>
  </si>
  <si>
    <t xml:space="preserve">            Ванна Кайли правая (Х)</t>
  </si>
  <si>
    <t>Щ0000044610</t>
  </si>
  <si>
    <t xml:space="preserve">            Ванна Николь левая (Х)</t>
  </si>
  <si>
    <t>Щ0000044611</t>
  </si>
  <si>
    <t xml:space="preserve">            Ванна Николь правая (Х)</t>
  </si>
  <si>
    <t>Щ0000044612</t>
  </si>
  <si>
    <r>
      <t xml:space="preserve">Ванна Riga 150 </t>
    </r>
    <r>
      <rPr>
        <b/>
        <sz val="11"/>
        <color rgb="FFFF0000"/>
        <rFont val="Calibri"/>
        <family val="2"/>
        <charset val="204"/>
        <scheme val="minor"/>
      </rPr>
      <t>(новинка)</t>
    </r>
  </si>
  <si>
    <r>
      <t xml:space="preserve">Ванна Riga 170 </t>
    </r>
    <r>
      <rPr>
        <b/>
        <sz val="11"/>
        <color rgb="FFFF0000"/>
        <rFont val="Calibri"/>
        <family val="2"/>
        <charset val="204"/>
        <scheme val="minor"/>
      </rPr>
      <t>(новинка)</t>
    </r>
  </si>
  <si>
    <r>
      <t xml:space="preserve">Ванна Европа 150 </t>
    </r>
    <r>
      <rPr>
        <b/>
        <sz val="11"/>
        <color rgb="FFFF0000"/>
        <rFont val="Calibri"/>
        <family val="2"/>
        <charset val="204"/>
        <scheme val="minor"/>
      </rPr>
      <t>(новинка)</t>
    </r>
  </si>
  <si>
    <r>
      <t>Ванна Европа 160</t>
    </r>
    <r>
      <rPr>
        <b/>
        <sz val="11"/>
        <color rgb="FFFF0000"/>
        <rFont val="Calibri"/>
        <family val="2"/>
        <charset val="204"/>
        <scheme val="minor"/>
      </rPr>
      <t xml:space="preserve"> (новинка)</t>
    </r>
  </si>
  <si>
    <r>
      <t xml:space="preserve">Ванна Европа 170 </t>
    </r>
    <r>
      <rPr>
        <b/>
        <sz val="11"/>
        <color rgb="FFFF0000"/>
        <rFont val="Calibri"/>
        <family val="2"/>
        <charset val="204"/>
        <scheme val="minor"/>
      </rPr>
      <t>(новинка)</t>
    </r>
  </si>
  <si>
    <r>
      <t xml:space="preserve">Ванна Европа 180 </t>
    </r>
    <r>
      <rPr>
        <b/>
        <sz val="11"/>
        <color rgb="FFFF0000"/>
        <rFont val="Calibri"/>
        <family val="2"/>
        <charset val="204"/>
        <scheme val="minor"/>
      </rPr>
      <t>(новинка)</t>
    </r>
  </si>
  <si>
    <r>
      <t xml:space="preserve">Ванна Тори 150 </t>
    </r>
    <r>
      <rPr>
        <b/>
        <sz val="11"/>
        <color rgb="FFFF0000"/>
        <rFont val="Calibri"/>
        <family val="2"/>
        <charset val="204"/>
        <scheme val="minor"/>
      </rPr>
      <t>(новинка)</t>
    </r>
  </si>
  <si>
    <t>рифленое дно</t>
  </si>
  <si>
    <r>
      <t xml:space="preserve">Ванна Тори 160 </t>
    </r>
    <r>
      <rPr>
        <b/>
        <sz val="11"/>
        <color rgb="FFFF0000"/>
        <rFont val="Calibri"/>
        <family val="2"/>
        <charset val="204"/>
        <scheme val="minor"/>
      </rPr>
      <t>(новинка)</t>
    </r>
  </si>
  <si>
    <r>
      <t xml:space="preserve">Ванна Тори 170 </t>
    </r>
    <r>
      <rPr>
        <b/>
        <sz val="11"/>
        <color rgb="FFFF0000"/>
        <rFont val="Calibri"/>
        <family val="2"/>
        <charset val="204"/>
        <scheme val="minor"/>
      </rPr>
      <t>(новинка)</t>
    </r>
  </si>
  <si>
    <t>Щ0000045093</t>
  </si>
  <si>
    <r>
      <t xml:space="preserve">Ванна Дюна 150 </t>
    </r>
    <r>
      <rPr>
        <b/>
        <sz val="11"/>
        <color rgb="FFFF0000"/>
        <rFont val="Calibri"/>
        <family val="2"/>
        <charset val="204"/>
        <scheme val="minor"/>
      </rPr>
      <t>(новинка)</t>
    </r>
  </si>
  <si>
    <r>
      <t xml:space="preserve">Ванна Дюна 160 </t>
    </r>
    <r>
      <rPr>
        <b/>
        <sz val="11"/>
        <color rgb="FFFF0000"/>
        <rFont val="Calibri"/>
        <family val="2"/>
        <charset val="204"/>
        <scheme val="minor"/>
      </rPr>
      <t>(новинка)</t>
    </r>
  </si>
  <si>
    <r>
      <t xml:space="preserve">Ванна Дюна 170 </t>
    </r>
    <r>
      <rPr>
        <b/>
        <sz val="11"/>
        <color rgb="FFFF0000"/>
        <rFont val="Calibri"/>
        <family val="2"/>
        <charset val="204"/>
        <scheme val="minor"/>
      </rPr>
      <t>(новинка)</t>
    </r>
  </si>
  <si>
    <t>Щ0000046661</t>
  </si>
  <si>
    <t>Щ0000046662</t>
  </si>
  <si>
    <t>Щ0000046663</t>
  </si>
  <si>
    <t>Щ0000046111</t>
  </si>
  <si>
    <t>Щ0000046113</t>
  </si>
  <si>
    <t>Щ0000046114</t>
  </si>
  <si>
    <t>120х120</t>
  </si>
  <si>
    <t>Щ0000045891</t>
  </si>
  <si>
    <t>Щ0000045647</t>
  </si>
  <si>
    <t>Щ0000046656</t>
  </si>
  <si>
    <t>Мартин</t>
  </si>
  <si>
    <t>Щ0000045648</t>
  </si>
  <si>
    <t>Щ0000046092</t>
  </si>
  <si>
    <t>1500х1500</t>
  </si>
  <si>
    <t>Мадрид 150-левая/правая</t>
  </si>
  <si>
    <t>Мадрид 170-левая/правая</t>
  </si>
  <si>
    <t>150х95</t>
  </si>
  <si>
    <t>170х95</t>
  </si>
  <si>
    <t>Щ0000046657</t>
  </si>
  <si>
    <t>Щ0000046659</t>
  </si>
  <si>
    <t>Щ0000045917</t>
  </si>
  <si>
    <t>Щ0000045920</t>
  </si>
  <si>
    <t>Щ0000045643</t>
  </si>
  <si>
    <t>Щ0000045645</t>
  </si>
  <si>
    <t>Н О В И Н К А - в наличии!</t>
  </si>
  <si>
    <r>
      <t xml:space="preserve">Ванна Троя NEW </t>
    </r>
    <r>
      <rPr>
        <b/>
        <sz val="14"/>
        <color rgb="FFFF0000"/>
        <rFont val="Calibri"/>
        <family val="2"/>
        <charset val="204"/>
      </rPr>
      <t>(НОВИНКА)</t>
    </r>
  </si>
  <si>
    <t>1700х950</t>
  </si>
  <si>
    <t>1700х1100</t>
  </si>
  <si>
    <t>Щ0000046115</t>
  </si>
  <si>
    <t>Щ0000046123</t>
  </si>
  <si>
    <t>Щ0000046666</t>
  </si>
  <si>
    <t>Щ0000046664</t>
  </si>
  <si>
    <t>Щ0000046127</t>
  </si>
  <si>
    <t>Щ0000046125</t>
  </si>
  <si>
    <r>
      <t xml:space="preserve">Ванна Стандарт 145 Экстра </t>
    </r>
    <r>
      <rPr>
        <b/>
        <sz val="14"/>
        <color rgb="FFFF0000"/>
        <rFont val="Calibri"/>
        <family val="2"/>
        <charset val="204"/>
      </rPr>
      <t>НОВИНКА</t>
    </r>
  </si>
  <si>
    <r>
      <t xml:space="preserve">Ванна Стандарт 165 Экстра </t>
    </r>
    <r>
      <rPr>
        <b/>
        <sz val="14"/>
        <color rgb="FFFF0000"/>
        <rFont val="Calibri"/>
        <family val="2"/>
        <charset val="204"/>
      </rPr>
      <t>НОВИНКА</t>
    </r>
  </si>
  <si>
    <t>Щ0000046335</t>
  </si>
  <si>
    <t>Штора на ванну Соло-Квад 75*140, хром., прозр., расп. (1место)</t>
  </si>
  <si>
    <t>Щ0000042935</t>
  </si>
  <si>
    <t>Ванна Троя NEW (Х)</t>
  </si>
  <si>
    <t>Щ0000042931</t>
  </si>
  <si>
    <t>Щ0000044550</t>
  </si>
  <si>
    <t xml:space="preserve">            Ванна Тори 160</t>
  </si>
  <si>
    <t xml:space="preserve">            Ванна Европа 150</t>
  </si>
  <si>
    <t xml:space="preserve">            Ванна Европа 170</t>
  </si>
  <si>
    <t xml:space="preserve">            Ванна Европа 180</t>
  </si>
  <si>
    <t xml:space="preserve">                Ванна  Moscow (Х)</t>
  </si>
  <si>
    <t xml:space="preserve">                        Перелив п/а с сифоном плоский 520мм (металл) ЕМ601TR</t>
  </si>
  <si>
    <t>НОВИНКА</t>
  </si>
  <si>
    <t>СНЯТО С ПРОИЗВОДСТВА</t>
  </si>
  <si>
    <t xml:space="preserve">                Ванна  Мадрид 150-левая (Х)</t>
  </si>
  <si>
    <t xml:space="preserve">                Ванна  Мадрид 150-правая (Х)</t>
  </si>
  <si>
    <t>Щ0000046658</t>
  </si>
  <si>
    <t xml:space="preserve">                Ванна  Мадрид 170-левая (Х)</t>
  </si>
  <si>
    <t xml:space="preserve">                Ванна  Мадрид 170-правая (Х)</t>
  </si>
  <si>
    <t>Щ0000046660</t>
  </si>
  <si>
    <t xml:space="preserve">                Ванна  Мартин 120 (Х)</t>
  </si>
  <si>
    <t xml:space="preserve">                Ванна Дюна-150 (Х)</t>
  </si>
  <si>
    <t xml:space="preserve">                Ванна Дюна-160 (Х)</t>
  </si>
  <si>
    <t xml:space="preserve">                Ванна Дюна-170 (Х)</t>
  </si>
  <si>
    <t xml:space="preserve">                Ванна Тори 150 на Х-каркасе</t>
  </si>
  <si>
    <t xml:space="preserve">                Ванна Тори 160 на Х-каркасе</t>
  </si>
  <si>
    <t xml:space="preserve">                Ванна Тори 170 на Х-каркасе</t>
  </si>
  <si>
    <t xml:space="preserve">            Ванна обрезанная Дюна 150</t>
  </si>
  <si>
    <t xml:space="preserve">            Ванна обрезанная Дюна 160</t>
  </si>
  <si>
    <t xml:space="preserve">            Ванна обрезанная Дюна 170</t>
  </si>
  <si>
    <t xml:space="preserve">            Ванна обрезанная Мадрид 150-левая</t>
  </si>
  <si>
    <t xml:space="preserve">            Ванна обрезанная Мадрид 150-правая</t>
  </si>
  <si>
    <t>Щ0000045644</t>
  </si>
  <si>
    <t xml:space="preserve">            Ванна обрезанная Мадрид 170-левая</t>
  </si>
  <si>
    <t xml:space="preserve">            Ванна обрезанная Мадрид 170-правая</t>
  </si>
  <si>
    <t>Щ0000045646</t>
  </si>
  <si>
    <t xml:space="preserve">            Ванна обрезанная Мартин 120</t>
  </si>
  <si>
    <t xml:space="preserve">            Ванна Мари 170-левая (Х)</t>
  </si>
  <si>
    <t xml:space="preserve">            Ванна Мари 170-правая (Х)</t>
  </si>
  <si>
    <t>Щ0000046667</t>
  </si>
  <si>
    <t xml:space="preserve">            Ванна София 170-левая (Х)</t>
  </si>
  <si>
    <t xml:space="preserve">            Ванна София 170-правая (Х)</t>
  </si>
  <si>
    <t>Щ0000046665</t>
  </si>
  <si>
    <t xml:space="preserve">            Ванна обрезанная Мари 170-левая</t>
  </si>
  <si>
    <t xml:space="preserve">            Ванна обрезанная Мари 170-правая</t>
  </si>
  <si>
    <t>Щ0000046124</t>
  </si>
  <si>
    <t xml:space="preserve">            Ванна обрезанная София 170-левая</t>
  </si>
  <si>
    <t xml:space="preserve">            Ванна обрезанная София 170-правая</t>
  </si>
  <si>
    <t>Щ0000046120</t>
  </si>
  <si>
    <t xml:space="preserve">            Ванна обрезанная Троя NEW</t>
  </si>
  <si>
    <t xml:space="preserve">        Штора на ванну Соло-Квад 75*140, хром., прозр., расп. (1место)</t>
  </si>
  <si>
    <t xml:space="preserve">                Экран к ванне Тори 150</t>
  </si>
  <si>
    <t xml:space="preserve">                Экран к ванне Тори 160</t>
  </si>
  <si>
    <t xml:space="preserve">                Экран к ванне Тори 170</t>
  </si>
  <si>
    <t xml:space="preserve">                Экран Мадрид 150</t>
  </si>
  <si>
    <t xml:space="preserve">                Экран Мадрид 170</t>
  </si>
  <si>
    <t xml:space="preserve">                Экран Мартин</t>
  </si>
  <si>
    <t xml:space="preserve">                Экран к ванне London/Дюна 150</t>
  </si>
  <si>
    <t xml:space="preserve">                Экран к ванне London/Дюна 160</t>
  </si>
  <si>
    <t xml:space="preserve">                Экран к ванне London/Дюна 170</t>
  </si>
  <si>
    <t>Сопутствующие товары к ваннам</t>
  </si>
  <si>
    <t xml:space="preserve">            Экран Мари-левая</t>
  </si>
  <si>
    <t xml:space="preserve">            Экран Мари-правая</t>
  </si>
  <si>
    <t>Щ0000046126</t>
  </si>
  <si>
    <t xml:space="preserve">            Экран София</t>
  </si>
  <si>
    <r>
      <t xml:space="preserve">Ванна София-левая/правая </t>
    </r>
    <r>
      <rPr>
        <b/>
        <sz val="14"/>
        <color rgb="FFFF0000"/>
        <rFont val="Calibri"/>
        <family val="2"/>
        <charset val="204"/>
      </rPr>
      <t>НОВИНКА</t>
    </r>
  </si>
  <si>
    <r>
      <t xml:space="preserve">Ванна Мари-левая/правая </t>
    </r>
    <r>
      <rPr>
        <b/>
        <sz val="14"/>
        <color rgb="FFFF0000"/>
        <rFont val="Calibri"/>
        <family val="2"/>
        <charset val="204"/>
      </rPr>
      <t>НОВИНКА</t>
    </r>
  </si>
  <si>
    <r>
      <t xml:space="preserve">Акриловые ванны 1ACReal </t>
    </r>
    <r>
      <rPr>
        <b/>
        <i/>
        <sz val="12"/>
        <color rgb="FFFF0000"/>
        <rFont val="Times New Roman"/>
        <family val="1"/>
        <charset val="204"/>
      </rPr>
      <t>(новинка - ванна Тори, Европа, Рига, Мартин, Дюна, Мадрид)</t>
    </r>
  </si>
  <si>
    <t>Запчасти для душевых кабин - наличие и стоимость уточняйте через сервисцентр или  менеджера.</t>
  </si>
  <si>
    <t>новинки</t>
  </si>
  <si>
    <t xml:space="preserve">                ДО "Хром 90*90 А" 1/4 круга, низ. подд., Прзр., Хром (2 места+сифон D90мм)</t>
  </si>
  <si>
    <t>Щ0000041120</t>
  </si>
  <si>
    <t xml:space="preserve">    ЗАГРУЗКА</t>
  </si>
  <si>
    <t xml:space="preserve">        ДК "Квадро 100*80 А" прямоуг. низ. подд., Белый, Полосы, ДН4 (8 мест)</t>
  </si>
  <si>
    <t>Щ0000045506</t>
  </si>
  <si>
    <t xml:space="preserve">        ДК "Квадро 120*80 А" прямоуг. низ. подд., Белый, Полосы, ДН4 (8 мест)</t>
  </si>
  <si>
    <t>Щ0000045508</t>
  </si>
  <si>
    <t xml:space="preserve">        ДК "Риф 90*90 А" 1/4 круга, низ. подд., Белый, ДН01, Без крыши, Грейс (6 мест+сифон D90мм)</t>
  </si>
  <si>
    <t>Щ0000047436</t>
  </si>
  <si>
    <t xml:space="preserve">        ДК "Риф-К 90*90 А" квадрат, низ. подд., Белый, Грейс, ДН4 (6 мест+сифон D90мм)</t>
  </si>
  <si>
    <t>Щ0000047434</t>
  </si>
  <si>
    <t xml:space="preserve">        ДО "Риф Хром 90*90 А" 1/4 круга, низ. подд., Грейс., Хром (2 места+сифон D90мм)</t>
  </si>
  <si>
    <t>Щ0000047437</t>
  </si>
  <si>
    <t xml:space="preserve">        ДО "Риф-К 90*90 А" квадрат, низ. подд., Белый, Грейс (2 места+сифон D90мм)</t>
  </si>
  <si>
    <t>Щ0000047435</t>
  </si>
  <si>
    <t>Надстройки Тритон</t>
  </si>
  <si>
    <t xml:space="preserve">        КС76 Комплект стекол Риф-К 90*90 А, низк.подд., квадрат, Грейс, Белый, КН</t>
  </si>
  <si>
    <t>Щ0000046691</t>
  </si>
  <si>
    <t xml:space="preserve">        КС77 Комплект стекол Риф Хром 90*90 А, 1/4 круга, низк.подд., Грейс, Хромированный, КН</t>
  </si>
  <si>
    <t>Щ0000046692</t>
  </si>
  <si>
    <t xml:space="preserve">        КС78 Комплект стекол Риф 90*90 А (для ДН01 без Крыши), 1/4 круга, низк.подд., Грейс</t>
  </si>
  <si>
    <t>Щ0000046693</t>
  </si>
  <si>
    <t>Экран торцевой Аура</t>
  </si>
  <si>
    <t>ДШ Риф-Хром 90 (КС77)</t>
  </si>
  <si>
    <t xml:space="preserve">ДШ Риф-К 90 (КС76) </t>
  </si>
  <si>
    <t>ДК "Квадро 120*80 А" прямоуг. низ. подд., Белый, Полосы, ДН4 (8 мест)</t>
  </si>
  <si>
    <t>ДК "Квадро 100*80 А" прямоуг. низ. подд., Белый, Полосы, ДН4 (8 мест)</t>
  </si>
  <si>
    <t>ДК КВАДРО 100/120х80</t>
  </si>
  <si>
    <t>ДК/ДО РИФ-К 90х90</t>
  </si>
  <si>
    <t>ДО "Риф-К 90*90 А" квадрат, низ. подд., Белый, Грейс (2 места+сифон D90мм)</t>
  </si>
  <si>
    <t>ДК "Риф-К 90*90 А" квадрат, низ. подд., Белый, Грейс, ДН4 (6 мест+сифон D90мм)</t>
  </si>
  <si>
    <t>ДК РИФ НИЗКИЙ ПОДДОН 90х90 (без крыши)</t>
  </si>
  <si>
    <t>Двери и передние стёкла - рифленые (4мм)</t>
  </si>
  <si>
    <t>Двери и передние стёкла - ПРОЗРАЧНЫЕ (4мм)</t>
  </si>
  <si>
    <t>ДО РИФ-ХРОМ НИЗКИЙ ПОДДОН</t>
  </si>
  <si>
    <t>ДО ХРОМ НИЗКИЙ ПОДДОН</t>
  </si>
  <si>
    <t>ДО "Хром 90*90 А" 1/4 круга, низ. подд., Прзр., Хром (2 места+сифон D90мм)</t>
  </si>
  <si>
    <t>ДО "Риф Хром 90*90 А" 1/4 круга, низ. подд., Грейс., Хром (2 места+сифон D90мм)</t>
  </si>
  <si>
    <r>
      <t xml:space="preserve">Душевые кабины Эконом  </t>
    </r>
    <r>
      <rPr>
        <b/>
        <i/>
        <sz val="12"/>
        <color rgb="FFFF0000"/>
        <rFont val="Times New Roman"/>
        <family val="1"/>
        <charset val="204"/>
      </rPr>
      <t>(Новинка - РИФ, Квадро, Коралл, ДО Фьюжн)</t>
    </r>
  </si>
  <si>
    <r>
      <t xml:space="preserve">Душевые ширмы и двери </t>
    </r>
    <r>
      <rPr>
        <b/>
        <i/>
        <sz val="12"/>
        <color rgb="FFFF0000"/>
        <rFont val="Times New Roman"/>
        <family val="1"/>
        <charset val="204"/>
      </rPr>
      <t>(Новинка - ширмы Хром, Лайт, Ультра; Душевые двери)</t>
    </r>
  </si>
  <si>
    <r>
      <t xml:space="preserve">Душевые поддоны </t>
    </r>
    <r>
      <rPr>
        <b/>
        <i/>
        <sz val="12"/>
        <color rgb="FFFF0000"/>
        <rFont val="Times New Roman"/>
        <family val="1"/>
        <charset val="204"/>
      </rPr>
      <t>(Новинка - поддоны 80х80, 100/120х80)</t>
    </r>
  </si>
  <si>
    <t>Н О В И Н К А -в наличии!</t>
  </si>
  <si>
    <t xml:space="preserve">            ДО "Риф 120*80 А" лев., 1/4 круга, низк. подд., Белый, Грейс (3 места)</t>
  </si>
  <si>
    <t xml:space="preserve">            ДО "Риф 120*80 А" прав., 1/4 круга, низк. подд., Белый, Грейс (3 места)</t>
  </si>
  <si>
    <t xml:space="preserve">            ДО "Риф 120*80 В" лев., 1/4 круга, сред. подд., Белый, Грейс (3 места)</t>
  </si>
  <si>
    <t xml:space="preserve">            ДО "Риф 120*80 В" прав., 1/4 круга, сред. подд., Белый, Грейс (3 места)</t>
  </si>
  <si>
    <r>
      <rPr>
        <b/>
        <sz val="28"/>
        <color rgb="FFFF0000"/>
        <rFont val="Calibri"/>
        <family val="2"/>
        <charset val="204"/>
        <scheme val="minor"/>
      </rPr>
      <t xml:space="preserve">ВНИМАНИЕ! </t>
    </r>
    <r>
      <rPr>
        <b/>
        <sz val="14"/>
        <color indexed="8"/>
        <rFont val="Calibri"/>
        <family val="2"/>
        <charset val="204"/>
        <scheme val="minor"/>
      </rPr>
      <t xml:space="preserve">
НОВИНКА! ДК/ДО РИФ
(</t>
    </r>
    <r>
      <rPr>
        <b/>
        <sz val="22"/>
        <color indexed="8"/>
        <rFont val="Calibri"/>
        <family val="2"/>
        <charset val="204"/>
        <scheme val="minor"/>
      </rPr>
      <t>80х80</t>
    </r>
    <r>
      <rPr>
        <b/>
        <sz val="14"/>
        <color indexed="8"/>
        <rFont val="Calibri"/>
        <family val="2"/>
        <charset val="204"/>
        <scheme val="minor"/>
      </rPr>
      <t xml:space="preserve">, 90х90, 100х100, </t>
    </r>
    <r>
      <rPr>
        <b/>
        <sz val="22"/>
        <color indexed="8"/>
        <rFont val="Calibri"/>
        <family val="2"/>
        <charset val="204"/>
        <scheme val="minor"/>
      </rPr>
      <t>120х80</t>
    </r>
    <r>
      <rPr>
        <b/>
        <sz val="14"/>
        <color indexed="8"/>
        <rFont val="Calibri"/>
        <family val="2"/>
        <charset val="204"/>
        <scheme val="minor"/>
      </rPr>
      <t>)</t>
    </r>
  </si>
  <si>
    <t xml:space="preserve">    Ванна Прага 150</t>
  </si>
  <si>
    <t>Щ0000049391</t>
  </si>
  <si>
    <t>Щ0000049392</t>
  </si>
  <si>
    <t>Щ0000049393</t>
  </si>
  <si>
    <t>Щ0000049117</t>
  </si>
  <si>
    <t>Щ0000049118</t>
  </si>
  <si>
    <t>Щ0000049119</t>
  </si>
  <si>
    <t>Щ0000049122</t>
  </si>
  <si>
    <t xml:space="preserve">    Ванна Прага 150 (Х)</t>
  </si>
  <si>
    <t xml:space="preserve">    Ванна Прага 170 (Х)</t>
  </si>
  <si>
    <t xml:space="preserve">    Ванна Прага 180 (Х)</t>
  </si>
  <si>
    <t xml:space="preserve">    Ванна Прага 170</t>
  </si>
  <si>
    <t xml:space="preserve">    Ванна Прага 180</t>
  </si>
  <si>
    <t xml:space="preserve">    Экран Прага 180</t>
  </si>
  <si>
    <t>ДО "Риф 120*80 А" лев., 1/4 круга, низк. подд., Белый, Грейс (3 места)</t>
  </si>
  <si>
    <t>ДО "Риф 120*80 А" прав., 1/4 круга, низк. подд., Белый, Грейс (3 места)</t>
  </si>
  <si>
    <t>ДК "Риф 120*80 А" лев., 1/4 круга, низ. подд., Белый, Грейс, ДН4 (7 мест)</t>
  </si>
  <si>
    <t>ДК "Риф 120*80 А" прав., 1/4 круга, низ. подд., Белый, Грейс, ДН4 (7 мест)</t>
  </si>
  <si>
    <t>ДО "Риф 120*80 В" прав., 1/4 круга, сред. подд., Белый, Грейс (3 места)</t>
  </si>
  <si>
    <t>ДО "Риф 120*80 В" лев., 1/4 круга, сред. подд., Белый, Грейс (3 места)</t>
  </si>
  <si>
    <t>ДК "Риф 120*80 В" лев., 1/4 круга, сред. подд., Белый, Грейс, ДН4 (7 мест)</t>
  </si>
  <si>
    <t xml:space="preserve"> ДК "Риф 120*80 В" прав., 1/4 круга, сред. подд., Белый, Грейс, ДН4 (7 мест)</t>
  </si>
  <si>
    <t>Щ0000049120</t>
  </si>
  <si>
    <t>Щ0000049121</t>
  </si>
  <si>
    <t xml:space="preserve">            Экран Аура/Джена/Тори/Прага/Алекса 150</t>
  </si>
  <si>
    <t xml:space="preserve">            Экран Аура/Джена/Тори/Прага/Алекса 170</t>
  </si>
  <si>
    <t>Ванна Алекса 150 (Х)</t>
  </si>
  <si>
    <t>Ванна Алекса 160 (Х)</t>
  </si>
  <si>
    <t>Ванна Алекса 170 (Х)</t>
  </si>
  <si>
    <t>Щ0000049500</t>
  </si>
  <si>
    <t>Щ0000049499</t>
  </si>
  <si>
    <t>Щ0000049498</t>
  </si>
  <si>
    <t>Щ0000049162</t>
  </si>
  <si>
    <t>Щ0000049163</t>
  </si>
  <si>
    <t>Щ0000049164</t>
  </si>
  <si>
    <t>Ванна Дина 170 (Х)</t>
  </si>
  <si>
    <t xml:space="preserve">Ванна Дина 170 </t>
  </si>
  <si>
    <t>Щ0000048442</t>
  </si>
  <si>
    <t>Щ0000050444</t>
  </si>
  <si>
    <t>Ванна Грация 140 (Х)</t>
  </si>
  <si>
    <r>
      <t xml:space="preserve">Ванна Грация 140 </t>
    </r>
    <r>
      <rPr>
        <b/>
        <sz val="14"/>
        <color rgb="FFFF0000"/>
        <rFont val="Calibri"/>
        <family val="2"/>
        <charset val="204"/>
      </rPr>
      <t>(НОВИНКА)</t>
    </r>
  </si>
  <si>
    <t>Щ0000048443</t>
  </si>
  <si>
    <t>Щ0000048049</t>
  </si>
  <si>
    <t>Щ0000048050</t>
  </si>
  <si>
    <t>Щ0000048749</t>
  </si>
  <si>
    <t>Щ0000048444</t>
  </si>
  <si>
    <t>Щ0000049493</t>
  </si>
  <si>
    <t>Щ0000048746</t>
  </si>
  <si>
    <t>Щ0000048090</t>
  </si>
  <si>
    <t>Щ0000048679</t>
  </si>
  <si>
    <r>
      <t xml:space="preserve">Ванна Прага 180 </t>
    </r>
    <r>
      <rPr>
        <b/>
        <sz val="10"/>
        <color rgb="FFFF0000"/>
        <rFont val="Calibri"/>
        <family val="2"/>
        <charset val="204"/>
      </rPr>
      <t>(гладкое дно, слив с крышкой)</t>
    </r>
  </si>
  <si>
    <r>
      <t>Ванна Алекса 150</t>
    </r>
    <r>
      <rPr>
        <b/>
        <sz val="10"/>
        <color rgb="FFFF0000"/>
        <rFont val="Calibri"/>
        <family val="2"/>
        <charset val="204"/>
      </rPr>
      <t xml:space="preserve"> (гладкое дно, слив с крышкой)</t>
    </r>
  </si>
  <si>
    <r>
      <t xml:space="preserve">Ванна Алекса 160 </t>
    </r>
    <r>
      <rPr>
        <b/>
        <sz val="10"/>
        <color rgb="FFFF0000"/>
        <rFont val="Calibri"/>
        <family val="2"/>
        <charset val="204"/>
      </rPr>
      <t>(гладкое дно, слив с крышкой)</t>
    </r>
  </si>
  <si>
    <r>
      <t xml:space="preserve">Ванна Алекса 170 </t>
    </r>
    <r>
      <rPr>
        <b/>
        <sz val="10"/>
        <color rgb="FFFF0000"/>
        <rFont val="Calibri"/>
        <family val="2"/>
        <charset val="204"/>
      </rPr>
      <t>(гладкое дно, слив с крышкой)</t>
    </r>
  </si>
  <si>
    <r>
      <t xml:space="preserve">Ванна Прага 150 </t>
    </r>
    <r>
      <rPr>
        <b/>
        <sz val="10"/>
        <color rgb="FFFF0000"/>
        <rFont val="Calibri"/>
        <family val="2"/>
        <charset val="204"/>
      </rPr>
      <t>(гладкое дно, слив с крышкой)</t>
    </r>
  </si>
  <si>
    <r>
      <t xml:space="preserve">Ванна Прага 160 </t>
    </r>
    <r>
      <rPr>
        <b/>
        <sz val="10"/>
        <color rgb="FFFF0000"/>
        <rFont val="Calibri"/>
        <family val="2"/>
        <charset val="204"/>
      </rPr>
      <t>(гладкое дно, слив с крышкой)</t>
    </r>
  </si>
  <si>
    <r>
      <t xml:space="preserve">Ванна Прага 170 </t>
    </r>
    <r>
      <rPr>
        <b/>
        <sz val="10"/>
        <color rgb="FFFF0000"/>
        <rFont val="Calibri"/>
        <family val="2"/>
        <charset val="204"/>
      </rPr>
      <t>(гладкое дно, слив с крышкой)</t>
    </r>
  </si>
  <si>
    <t>Экран Изабель 170 универсальный</t>
  </si>
  <si>
    <t>Экран Кайли 150 универсальный</t>
  </si>
  <si>
    <t>Экран Николь 160 универсальный</t>
  </si>
  <si>
    <t>Щ0000048748</t>
  </si>
  <si>
    <t>Щ0000048093</t>
  </si>
  <si>
    <t>Щ0000048681</t>
  </si>
  <si>
    <t>Экран Грация</t>
  </si>
  <si>
    <t>Ванна обрезанная Дина 170</t>
  </si>
  <si>
    <t>Ванна обрезанная Изабель 170-левая</t>
  </si>
  <si>
    <t>Ванна обрезанная Изабель 170-правая</t>
  </si>
  <si>
    <t>Ванна обрезанная Кайли 150-левая</t>
  </si>
  <si>
    <t>Ванна обрезанная Кайли 150-правая</t>
  </si>
  <si>
    <t>Ванна обрезанная Николь 160-левая</t>
  </si>
  <si>
    <t>Ванна обрезанная Николь 160-правая</t>
  </si>
  <si>
    <t>Щ0000048747</t>
  </si>
  <si>
    <t>Щ0000048091</t>
  </si>
  <si>
    <t>Щ0000048680</t>
  </si>
  <si>
    <t>Ванна обрезанная Грация 140</t>
  </si>
  <si>
    <t>Ванна обрезанная Алекса 150</t>
  </si>
  <si>
    <t>Ванна обрезанная Алекса 160</t>
  </si>
  <si>
    <t>Ванна обрезанная Алекса 170</t>
  </si>
  <si>
    <t>Ванна Изабель 170-левая (Х)</t>
  </si>
  <si>
    <t>Ванна Изабель 170-правая (Х)</t>
  </si>
  <si>
    <t>Ванна Кайли 150-левая (Х)</t>
  </si>
  <si>
    <t>Ванна Кайли 150-правая (Х)</t>
  </si>
  <si>
    <t>Ванна Николь 160-левая (Х)</t>
  </si>
  <si>
    <t>Ванна Николь 160-правая (Х)</t>
  </si>
  <si>
    <t>Щ0000048750</t>
  </si>
  <si>
    <t>Щ0000048445</t>
  </si>
  <si>
    <t>Щ0000049495</t>
  </si>
  <si>
    <t xml:space="preserve">        Карниз 1700*750 мм нержавеющий арт. 07110</t>
  </si>
  <si>
    <r>
      <t>Акриловые ванны основного модельного ряда (ОМР) (</t>
    </r>
    <r>
      <rPr>
        <b/>
        <i/>
        <sz val="12"/>
        <color rgb="FFFF0000"/>
        <rFont val="Times New Roman"/>
        <family val="1"/>
        <charset val="204"/>
      </rPr>
      <t>новинка - ванна Аура, Троя NEW, Мари, София, Прага, Грация, Дина, Алекса, Кайли, Изабель, Николь)</t>
    </r>
  </si>
  <si>
    <t>РЕСТАЙЛИНГ/НОВИНКИ</t>
  </si>
  <si>
    <r>
      <rPr>
        <b/>
        <sz val="11"/>
        <color theme="1"/>
        <rFont val="Calibri"/>
        <family val="2"/>
        <charset val="204"/>
        <scheme val="minor"/>
      </rPr>
      <t>Александрия - Алекса 150/170, 160</t>
    </r>
    <r>
      <rPr>
        <sz val="11"/>
        <color theme="1"/>
        <rFont val="Calibri"/>
        <family val="2"/>
        <charset val="204"/>
        <scheme val="minor"/>
      </rPr>
      <t>- скоро
(усовершенствовали модель, гладкое дно, слив с крышкой, подходит обычный перелив, ручки в комплекте)</t>
    </r>
  </si>
  <si>
    <r>
      <rPr>
        <b/>
        <sz val="11"/>
        <color theme="1"/>
        <rFont val="Calibri"/>
        <family val="2"/>
        <charset val="204"/>
        <scheme val="minor"/>
      </rPr>
      <t>Эрика - Грация 140х140</t>
    </r>
    <r>
      <rPr>
        <sz val="11"/>
        <color theme="1"/>
        <rFont val="Calibri"/>
        <family val="2"/>
        <charset val="204"/>
        <scheme val="minor"/>
      </rPr>
      <t xml:space="preserve">
(изменение формы)</t>
    </r>
  </si>
  <si>
    <r>
      <rPr>
        <b/>
        <sz val="11"/>
        <color theme="1"/>
        <rFont val="Calibri"/>
        <family val="2"/>
        <charset val="204"/>
        <scheme val="minor"/>
      </rPr>
      <t>Диана - Дина 170х75</t>
    </r>
    <r>
      <rPr>
        <sz val="11"/>
        <color theme="1"/>
        <rFont val="Calibri"/>
        <family val="2"/>
        <charset val="204"/>
        <scheme val="minor"/>
      </rPr>
      <t xml:space="preserve">
(изменение формы)</t>
    </r>
  </si>
  <si>
    <r>
      <rPr>
        <b/>
        <sz val="11"/>
        <color theme="1"/>
        <rFont val="Calibri"/>
        <family val="2"/>
        <charset val="204"/>
        <scheme val="minor"/>
      </rPr>
      <t>Новинка - ПРАГА 150/170/180, 160</t>
    </r>
    <r>
      <rPr>
        <sz val="11"/>
        <color theme="1"/>
        <rFont val="Calibri"/>
        <family val="2"/>
        <charset val="204"/>
        <scheme val="minor"/>
      </rPr>
      <t>-скоро
(современный дизайн, гладкое дно, слив с крышкой)</t>
    </r>
  </si>
  <si>
    <r>
      <rPr>
        <b/>
        <sz val="11"/>
        <color theme="1"/>
        <rFont val="Calibri"/>
        <family val="2"/>
        <charset val="204"/>
        <scheme val="minor"/>
      </rPr>
      <t xml:space="preserve">Рестайлинг  - Кайли/Изабель/Николь </t>
    </r>
    <r>
      <rPr>
        <sz val="11"/>
        <color theme="1"/>
        <rFont val="Calibri"/>
        <family val="2"/>
        <charset val="204"/>
        <scheme val="minor"/>
      </rPr>
      <t xml:space="preserve">
(усовершенствовали модель, новый артикул)</t>
    </r>
  </si>
  <si>
    <t xml:space="preserve">                    Прайс действителен с 13.05.22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</si>
</sst>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d\ mmmm\,\ yyyy"/>
    <numFmt numFmtId="165" formatCode="#,##0&quot;р.&quot;"/>
    <numFmt numFmtId="166" formatCode="#,##0\ &quot;р.&quot;"/>
    <numFmt numFmtId="167" formatCode="#,##0.00&quot; руб.&quot;"/>
  </numFmts>
  <fonts count="150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u/>
      <sz val="10"/>
      <color indexed="12"/>
      <name val="Arial Cyr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4"/>
      <name val="Arial"/>
      <family val="2"/>
      <charset val="204"/>
    </font>
    <font>
      <b/>
      <sz val="14"/>
      <name val="Arial Cyr"/>
      <family val="2"/>
      <charset val="204"/>
    </font>
    <font>
      <i/>
      <sz val="12"/>
      <name val="Arial"/>
      <family val="2"/>
      <charset val="204"/>
    </font>
    <font>
      <b/>
      <i/>
      <sz val="12"/>
      <name val="Arial Cyr"/>
      <family val="2"/>
      <charset val="204"/>
    </font>
    <font>
      <b/>
      <i/>
      <u/>
      <sz val="12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0"/>
      <name val="Georgia"/>
      <family val="1"/>
      <charset val="204"/>
    </font>
    <font>
      <sz val="8"/>
      <name val="Arial Cyr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i/>
      <sz val="12"/>
      <name val="Georgia"/>
      <family val="1"/>
      <charset val="204"/>
    </font>
    <font>
      <b/>
      <i/>
      <sz val="12"/>
      <name val="Arial"/>
      <family val="2"/>
      <charset val="204"/>
    </font>
    <font>
      <i/>
      <u/>
      <sz val="12"/>
      <name val="Arial Cyr"/>
      <family val="2"/>
      <charset val="204"/>
    </font>
    <font>
      <i/>
      <sz val="10"/>
      <name val="Arial Cyr"/>
      <family val="2"/>
      <charset val="204"/>
    </font>
    <font>
      <u/>
      <sz val="10"/>
      <name val="Arial Cyr"/>
      <family val="2"/>
      <charset val="204"/>
    </font>
    <font>
      <i/>
      <sz val="10"/>
      <name val="Georgia"/>
      <family val="1"/>
      <charset val="204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2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u/>
      <sz val="16"/>
      <color indexed="12"/>
      <name val="Arial Cyr"/>
      <family val="2"/>
      <charset val="204"/>
    </font>
    <font>
      <b/>
      <sz val="18"/>
      <color indexed="56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0"/>
      <color indexed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22"/>
      <color rgb="FFFF0000"/>
      <name val="Times New Roman"/>
      <family val="1"/>
      <charset val="204"/>
    </font>
    <font>
      <b/>
      <i/>
      <sz val="14"/>
      <color rgb="FF7030A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8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rgb="FFFF0000"/>
      <name val="Arial"/>
      <family val="2"/>
      <charset val="204"/>
    </font>
    <font>
      <b/>
      <i/>
      <sz val="12"/>
      <name val="Calibri"/>
      <family val="2"/>
      <charset val="204"/>
    </font>
    <font>
      <b/>
      <i/>
      <sz val="20"/>
      <name val="Calibri"/>
      <family val="2"/>
      <charset val="204"/>
    </font>
    <font>
      <sz val="14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b/>
      <i/>
      <sz val="20"/>
      <name val="Times New Roman"/>
      <family val="1"/>
      <charset val="204"/>
    </font>
    <font>
      <b/>
      <sz val="20"/>
      <color theme="0"/>
      <name val="Calibri"/>
      <family val="2"/>
      <charset val="204"/>
    </font>
    <font>
      <b/>
      <i/>
      <sz val="20"/>
      <name val="Arial"/>
      <family val="2"/>
      <charset val="204"/>
    </font>
    <font>
      <b/>
      <sz val="20"/>
      <name val="Calibri"/>
      <family val="2"/>
      <charset val="204"/>
    </font>
    <font>
      <b/>
      <i/>
      <sz val="20"/>
      <color theme="0"/>
      <name val="Calibri"/>
      <family val="2"/>
      <charset val="204"/>
    </font>
    <font>
      <b/>
      <sz val="20"/>
      <name val="Arial Unicode MS"/>
      <family val="2"/>
      <charset val="204"/>
    </font>
    <font>
      <b/>
      <u/>
      <sz val="12"/>
      <color rgb="FFFF0000"/>
      <name val="Arial"/>
      <family val="2"/>
      <charset val="204"/>
    </font>
    <font>
      <b/>
      <u/>
      <sz val="20"/>
      <name val="Arial Unicode MS"/>
      <family val="2"/>
      <charset val="204"/>
    </font>
    <font>
      <b/>
      <sz val="12"/>
      <name val="Arial Cyr"/>
      <family val="2"/>
      <charset val="204"/>
    </font>
    <font>
      <b/>
      <u/>
      <sz val="12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8"/>
      <name val="Arial Cyr"/>
      <family val="2"/>
      <charset val="204"/>
    </font>
    <font>
      <b/>
      <sz val="14"/>
      <color indexed="8"/>
      <name val="Calibri"/>
      <family val="2"/>
      <charset val="204"/>
    </font>
    <font>
      <b/>
      <u/>
      <sz val="14"/>
      <color indexed="12"/>
      <name val="Calibri"/>
      <family val="2"/>
      <charset val="204"/>
    </font>
    <font>
      <b/>
      <u/>
      <sz val="14"/>
      <color rgb="FFFF0000"/>
      <name val="Calibri"/>
      <family val="2"/>
      <charset val="204"/>
    </font>
    <font>
      <i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indexed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u/>
      <sz val="12"/>
      <color rgb="FFFF0000"/>
      <name val="Times New Roman"/>
      <family val="1"/>
      <charset val="204"/>
    </font>
    <font>
      <b/>
      <sz val="26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28"/>
      <color indexed="8"/>
      <name val="Calibri"/>
      <family val="2"/>
      <charset val="204"/>
      <scheme val="minor"/>
    </font>
    <font>
      <b/>
      <sz val="36"/>
      <color indexed="8"/>
      <name val="Calibri"/>
      <family val="2"/>
      <charset val="204"/>
      <scheme val="minor"/>
    </font>
    <font>
      <b/>
      <sz val="72"/>
      <color indexed="8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i/>
      <sz val="20"/>
      <color rgb="FF7030A0"/>
      <name val="Arial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36"/>
      <name val="Arial Unicode MS"/>
      <family val="2"/>
      <charset val="204"/>
    </font>
    <font>
      <b/>
      <sz val="16"/>
      <name val="Calibri"/>
      <family val="2"/>
      <charset val="204"/>
      <scheme val="minor"/>
    </font>
    <font>
      <b/>
      <sz val="16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FF0000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i/>
      <sz val="14"/>
      <name val="Calibri"/>
      <family val="2"/>
      <charset val="204"/>
      <scheme val="minor"/>
    </font>
    <font>
      <b/>
      <i/>
      <sz val="16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trike/>
      <sz val="14"/>
      <name val="Calibri"/>
      <family val="2"/>
      <charset val="204"/>
    </font>
    <font>
      <b/>
      <sz val="18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strike/>
      <sz val="12"/>
      <name val="Calibri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trike/>
      <sz val="12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36"/>
      <color rgb="FFFF0000"/>
      <name val="Calibri"/>
      <family val="2"/>
      <charset val="204"/>
      <scheme val="minor"/>
    </font>
    <font>
      <b/>
      <sz val="48"/>
      <color rgb="FFFF0000"/>
      <name val="Calibri"/>
      <family val="2"/>
      <charset val="204"/>
      <scheme val="minor"/>
    </font>
    <font>
      <b/>
      <i/>
      <sz val="24"/>
      <color rgb="FFFF0000"/>
      <name val="Arial Cyr"/>
      <family val="2"/>
      <charset val="204"/>
    </font>
    <font>
      <b/>
      <sz val="9"/>
      <name val="Arial"/>
      <family val="2"/>
      <charset val="204"/>
    </font>
    <font>
      <b/>
      <sz val="24"/>
      <color rgb="FFFF000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name val="Baskerville Old Face"/>
      <family val="1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Baskerville Old Face"/>
      <family val="1"/>
    </font>
    <font>
      <sz val="8"/>
      <color indexed="8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22"/>
      <color indexed="8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  <font>
      <strike/>
      <sz val="8"/>
      <name val="Arial"/>
      <family val="2"/>
    </font>
    <font>
      <sz val="11"/>
      <color theme="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5117038483843"/>
        <bgColor indexed="64"/>
      </patternFill>
    </fill>
  </fills>
  <borders count="11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dotted">
        <color rgb="FFC00000"/>
      </left>
      <right/>
      <top style="dotted">
        <color rgb="FFC00000"/>
      </top>
      <bottom style="dotted">
        <color rgb="FFC00000"/>
      </bottom>
      <diagonal/>
    </border>
    <border>
      <left/>
      <right/>
      <top style="dotted">
        <color rgb="FFC00000"/>
      </top>
      <bottom style="dotted">
        <color rgb="FFC00000"/>
      </bottom>
      <diagonal/>
    </border>
    <border>
      <left/>
      <right style="dotted">
        <color rgb="FFC00000"/>
      </right>
      <top style="dotted">
        <color rgb="FFC00000"/>
      </top>
      <bottom style="dotted">
        <color rgb="FFC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6">
    <xf numFmtId="0" fontId="0" fillId="0" borderId="0"/>
    <xf numFmtId="44" fontId="14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>
      <protection locked="0"/>
    </xf>
    <xf numFmtId="0" fontId="4" fillId="0" borderId="0"/>
    <xf numFmtId="0" fontId="4" fillId="0" borderId="0"/>
    <xf numFmtId="0" fontId="27" fillId="0" borderId="0"/>
    <xf numFmtId="0" fontId="25" fillId="0" borderId="0"/>
    <xf numFmtId="0" fontId="149" fillId="0" borderId="0"/>
    <xf numFmtId="44" fontId="149" fillId="0" borderId="0" applyFont="0" applyFill="0" applyBorder="0" applyAlignment="0" applyProtection="0"/>
    <xf numFmtId="0" fontId="149" fillId="0" borderId="0"/>
    <xf numFmtId="0" fontId="149" fillId="0" borderId="0"/>
    <xf numFmtId="0" fontId="149" fillId="0" borderId="0"/>
    <xf numFmtId="44" fontId="14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49" fillId="0" borderId="0"/>
    <xf numFmtId="0" fontId="149" fillId="0" borderId="0"/>
    <xf numFmtId="0" fontId="149" fillId="0" borderId="0"/>
    <xf numFmtId="0" fontId="25" fillId="0" borderId="0"/>
    <xf numFmtId="0" fontId="25" fillId="0" borderId="0"/>
    <xf numFmtId="0" fontId="149" fillId="0" borderId="0"/>
    <xf numFmtId="0" fontId="25" fillId="0" borderId="0"/>
    <xf numFmtId="0" fontId="25" fillId="0" borderId="0"/>
  </cellStyleXfs>
  <cellXfs count="888">
    <xf numFmtId="0" fontId="0" fillId="0" borderId="0" xfId="0"/>
    <xf numFmtId="0" fontId="0" fillId="0" borderId="0" xfId="0" applyFill="1" applyBorder="1"/>
    <xf numFmtId="0" fontId="8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3" applyFill="1" applyBorder="1" applyAlignment="1" applyProtection="1"/>
    <xf numFmtId="0" fontId="7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 indent="1"/>
    </xf>
    <xf numFmtId="165" fontId="15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center" wrapText="1" indent="1"/>
    </xf>
    <xf numFmtId="165" fontId="24" fillId="0" borderId="0" xfId="1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29" fillId="0" borderId="1" xfId="3" applyFont="1" applyFill="1" applyBorder="1" applyAlignment="1" applyProtection="1"/>
    <xf numFmtId="0" fontId="30" fillId="0" borderId="0" xfId="0" applyFont="1" applyFill="1" applyBorder="1"/>
    <xf numFmtId="0" fontId="36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/>
    <xf numFmtId="0" fontId="37" fillId="0" borderId="0" xfId="0" applyFont="1" applyFill="1" applyBorder="1" applyAlignment="1"/>
    <xf numFmtId="0" fontId="12" fillId="0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/>
    <xf numFmtId="0" fontId="37" fillId="2" borderId="0" xfId="0" applyFont="1" applyFill="1" applyBorder="1" applyAlignment="1"/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/>
    <xf numFmtId="0" fontId="33" fillId="0" borderId="2" xfId="3" applyFont="1" applyFill="1" applyBorder="1" applyAlignment="1" applyProtection="1">
      <alignment horizontal="center"/>
    </xf>
    <xf numFmtId="0" fontId="33" fillId="0" borderId="3" xfId="3" applyFont="1" applyFill="1" applyBorder="1" applyAlignment="1" applyProtection="1">
      <alignment horizontal="center"/>
    </xf>
    <xf numFmtId="0" fontId="149" fillId="0" borderId="0" xfId="8"/>
    <xf numFmtId="0" fontId="149" fillId="0" borderId="0" xfId="11"/>
    <xf numFmtId="0" fontId="26" fillId="0" borderId="0" xfId="11" applyFont="1"/>
    <xf numFmtId="0" fontId="38" fillId="0" borderId="0" xfId="11" applyFont="1" applyAlignment="1">
      <alignment vertical="center"/>
    </xf>
    <xf numFmtId="0" fontId="42" fillId="0" borderId="0" xfId="11" applyFont="1"/>
    <xf numFmtId="0" fontId="7" fillId="0" borderId="4" xfId="12" applyFont="1" applyFill="1" applyBorder="1" applyAlignment="1">
      <alignment horizontal="left" vertical="center"/>
    </xf>
    <xf numFmtId="0" fontId="149" fillId="0" borderId="4" xfId="12" applyBorder="1"/>
    <xf numFmtId="0" fontId="5" fillId="0" borderId="4" xfId="12" applyFont="1" applyFill="1" applyBorder="1" applyAlignment="1"/>
    <xf numFmtId="0" fontId="27" fillId="0" borderId="5" xfId="12" applyFont="1" applyFill="1" applyBorder="1" applyAlignment="1">
      <alignment horizontal="center"/>
    </xf>
    <xf numFmtId="0" fontId="18" fillId="0" borderId="6" xfId="12" applyFont="1" applyFill="1" applyBorder="1" applyAlignment="1">
      <alignment horizontal="left" vertical="center"/>
    </xf>
    <xf numFmtId="0" fontId="28" fillId="0" borderId="5" xfId="12" applyFont="1" applyBorder="1" applyAlignment="1">
      <alignment horizontal="center" vertical="center" wrapText="1"/>
    </xf>
    <xf numFmtId="0" fontId="5" fillId="0" borderId="5" xfId="12" applyFont="1" applyFill="1" applyBorder="1" applyAlignment="1">
      <alignment vertical="center"/>
    </xf>
    <xf numFmtId="0" fontId="27" fillId="0" borderId="5" xfId="12" applyFont="1" applyFill="1" applyBorder="1" applyAlignment="1"/>
    <xf numFmtId="0" fontId="20" fillId="0" borderId="5" xfId="12" applyFont="1" applyFill="1" applyBorder="1" applyAlignment="1">
      <alignment vertical="center"/>
    </xf>
    <xf numFmtId="9" fontId="9" fillId="0" borderId="5" xfId="12" applyNumberFormat="1" applyFont="1" applyFill="1" applyBorder="1" applyAlignment="1">
      <alignment vertical="center" wrapText="1"/>
    </xf>
    <xf numFmtId="0" fontId="9" fillId="0" borderId="7" xfId="12" applyFont="1" applyFill="1" applyBorder="1" applyAlignment="1">
      <alignment vertical="center" wrapText="1"/>
    </xf>
    <xf numFmtId="0" fontId="27" fillId="0" borderId="0" xfId="12" applyFont="1" applyFill="1" applyBorder="1" applyAlignment="1"/>
    <xf numFmtId="0" fontId="27" fillId="0" borderId="0" xfId="12" applyFont="1" applyFill="1" applyBorder="1" applyAlignment="1">
      <alignment horizontal="center"/>
    </xf>
    <xf numFmtId="0" fontId="28" fillId="0" borderId="0" xfId="12" applyFont="1" applyFill="1" applyBorder="1" applyAlignment="1">
      <alignment horizontal="center" vertical="center" wrapText="1"/>
    </xf>
    <xf numFmtId="0" fontId="28" fillId="0" borderId="0" xfId="12" applyFont="1" applyBorder="1" applyAlignment="1">
      <alignment horizontal="center" vertical="center" wrapText="1"/>
    </xf>
    <xf numFmtId="0" fontId="35" fillId="0" borderId="0" xfId="12" applyFont="1" applyFill="1" applyBorder="1" applyAlignment="1">
      <alignment vertical="center"/>
    </xf>
    <xf numFmtId="0" fontId="20" fillId="0" borderId="0" xfId="12" applyFont="1" applyFill="1" applyBorder="1" applyAlignment="1">
      <alignment vertical="center"/>
    </xf>
    <xf numFmtId="0" fontId="9" fillId="0" borderId="0" xfId="12" applyFont="1" applyFill="1" applyBorder="1" applyAlignment="1">
      <alignment vertical="center" wrapText="1"/>
    </xf>
    <xf numFmtId="0" fontId="9" fillId="0" borderId="8" xfId="12" applyFont="1" applyFill="1" applyBorder="1" applyAlignment="1">
      <alignment vertical="center" wrapText="1"/>
    </xf>
    <xf numFmtId="0" fontId="28" fillId="0" borderId="2" xfId="12" applyFont="1" applyFill="1" applyBorder="1" applyAlignment="1">
      <alignment horizontal="center" vertical="center" wrapText="1"/>
    </xf>
    <xf numFmtId="0" fontId="28" fillId="0" borderId="2" xfId="12" applyFont="1" applyBorder="1" applyAlignment="1">
      <alignment horizontal="center" vertical="center" wrapText="1"/>
    </xf>
    <xf numFmtId="0" fontId="5" fillId="0" borderId="0" xfId="12" applyFont="1" applyFill="1" applyBorder="1" applyAlignment="1"/>
    <xf numFmtId="0" fontId="32" fillId="0" borderId="2" xfId="12" applyFont="1" applyBorder="1" applyAlignment="1">
      <alignment vertical="center" wrapText="1"/>
    </xf>
    <xf numFmtId="164" fontId="32" fillId="0" borderId="2" xfId="12" applyNumberFormat="1" applyFont="1" applyFill="1" applyBorder="1" applyAlignment="1"/>
    <xf numFmtId="0" fontId="27" fillId="0" borderId="2" xfId="12" applyFont="1" applyFill="1" applyBorder="1" applyAlignment="1">
      <alignment horizontal="center"/>
    </xf>
    <xf numFmtId="0" fontId="9" fillId="0" borderId="0" xfId="12" applyFont="1" applyBorder="1" applyAlignment="1">
      <alignment horizontal="center" vertical="center" wrapText="1"/>
    </xf>
    <xf numFmtId="0" fontId="30" fillId="0" borderId="0" xfId="12" applyFont="1"/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/>
    </xf>
    <xf numFmtId="0" fontId="44" fillId="0" borderId="0" xfId="3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/>
    <xf numFmtId="0" fontId="44" fillId="0" borderId="0" xfId="3" applyFont="1" applyFill="1" applyBorder="1" applyAlignment="1" applyProtection="1">
      <alignment horizontal="left"/>
    </xf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left"/>
    </xf>
    <xf numFmtId="0" fontId="48" fillId="0" borderId="0" xfId="0" applyFont="1" applyFill="1" applyBorder="1"/>
    <xf numFmtId="0" fontId="49" fillId="0" borderId="0" xfId="3" applyFont="1" applyFill="1" applyBorder="1" applyAlignment="1" applyProtection="1"/>
    <xf numFmtId="0" fontId="48" fillId="0" borderId="0" xfId="0" applyFont="1" applyFill="1" applyBorder="1" applyAlignment="1"/>
    <xf numFmtId="0" fontId="39" fillId="0" borderId="0" xfId="8" applyFont="1" applyFill="1"/>
    <xf numFmtId="0" fontId="40" fillId="0" borderId="0" xfId="8" applyFont="1" applyFill="1" applyBorder="1" applyAlignment="1">
      <alignment horizontal="center" vertical="center"/>
    </xf>
    <xf numFmtId="0" fontId="149" fillId="0" borderId="0" xfId="8" applyFill="1" applyBorder="1"/>
    <xf numFmtId="0" fontId="52" fillId="0" borderId="0" xfId="12" applyFont="1" applyBorder="1" applyAlignment="1">
      <alignment horizontal="center" vertical="center" wrapText="1"/>
    </xf>
    <xf numFmtId="0" fontId="52" fillId="0" borderId="5" xfId="12" applyFont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8" applyFont="1" applyFill="1" applyBorder="1" applyAlignment="1"/>
    <xf numFmtId="0" fontId="6" fillId="0" borderId="0" xfId="0" applyFont="1" applyFill="1" applyBorder="1" applyAlignment="1">
      <alignment horizontal="center"/>
    </xf>
    <xf numFmtId="0" fontId="26" fillId="0" borderId="9" xfId="11" applyFont="1" applyBorder="1"/>
    <xf numFmtId="0" fontId="39" fillId="3" borderId="0" xfId="8" applyFont="1" applyFill="1"/>
    <xf numFmtId="0" fontId="40" fillId="3" borderId="0" xfId="8" applyFont="1" applyFill="1" applyBorder="1"/>
    <xf numFmtId="0" fontId="55" fillId="4" borderId="9" xfId="7" applyNumberFormat="1" applyFont="1" applyFill="1" applyBorder="1" applyAlignment="1" applyProtection="1">
      <alignment horizontal="left" vertical="top" wrapText="1"/>
      <protection hidden="1"/>
    </xf>
    <xf numFmtId="0" fontId="57" fillId="0" borderId="0" xfId="11" applyFont="1"/>
    <xf numFmtId="0" fontId="57" fillId="5" borderId="0" xfId="8" applyFont="1" applyFill="1"/>
    <xf numFmtId="0" fontId="26" fillId="0" borderId="9" xfId="11" applyFont="1" applyBorder="1" applyAlignment="1">
      <alignment vertical="center" wrapText="1"/>
    </xf>
    <xf numFmtId="0" fontId="149" fillId="0" borderId="0" xfId="11" applyBorder="1"/>
    <xf numFmtId="0" fontId="45" fillId="0" borderId="0" xfId="3" applyFont="1" applyFill="1" applyBorder="1" applyAlignment="1" applyProtection="1">
      <alignment horizontal="center" vertical="center" wrapText="1"/>
    </xf>
    <xf numFmtId="0" fontId="44" fillId="0" borderId="0" xfId="3" applyFont="1" applyAlignment="1" applyProtection="1"/>
    <xf numFmtId="3" fontId="25" fillId="0" borderId="0" xfId="0" applyNumberFormat="1" applyFont="1" applyFill="1" applyBorder="1" applyAlignment="1">
      <alignment horizontal="center" vertical="center"/>
    </xf>
    <xf numFmtId="3" fontId="58" fillId="0" borderId="0" xfId="0" applyNumberFormat="1" applyFont="1" applyFill="1" applyBorder="1" applyAlignment="1">
      <alignment horizontal="center" vertical="center"/>
    </xf>
    <xf numFmtId="3" fontId="60" fillId="0" borderId="0" xfId="3" applyNumberFormat="1" applyFont="1" applyFill="1" applyBorder="1" applyAlignment="1" applyProtection="1">
      <alignment horizontal="center" vertical="center"/>
    </xf>
    <xf numFmtId="3" fontId="66" fillId="4" borderId="9" xfId="15" applyNumberFormat="1" applyFont="1" applyFill="1" applyBorder="1" applyAlignment="1">
      <alignment horizontal="center" vertical="center" wrapText="1"/>
    </xf>
    <xf numFmtId="3" fontId="66" fillId="0" borderId="9" xfId="0" applyNumberFormat="1" applyFont="1" applyFill="1" applyBorder="1" applyAlignment="1" applyProtection="1">
      <alignment horizontal="center" vertical="center"/>
      <protection hidden="1"/>
    </xf>
    <xf numFmtId="3" fontId="66" fillId="4" borderId="9" xfId="16" applyNumberFormat="1" applyFont="1" applyFill="1" applyBorder="1" applyAlignment="1">
      <alignment horizontal="center" vertical="center" wrapText="1"/>
    </xf>
    <xf numFmtId="3" fontId="66" fillId="0" borderId="9" xfId="0" applyNumberFormat="1" applyFont="1" applyFill="1" applyBorder="1" applyAlignment="1">
      <alignment vertical="center" wrapText="1"/>
    </xf>
    <xf numFmtId="3" fontId="67" fillId="4" borderId="9" xfId="16" applyNumberFormat="1" applyFont="1" applyFill="1" applyBorder="1" applyAlignment="1">
      <alignment vertical="center" wrapText="1"/>
    </xf>
    <xf numFmtId="3" fontId="66" fillId="3" borderId="9" xfId="0" applyNumberFormat="1" applyFont="1" applyFill="1" applyBorder="1" applyAlignment="1">
      <alignment horizontal="center" vertical="center" wrapText="1"/>
    </xf>
    <xf numFmtId="3" fontId="67" fillId="3" borderId="9" xfId="16" applyNumberFormat="1" applyFont="1" applyFill="1" applyBorder="1" applyAlignment="1">
      <alignment vertical="center" wrapText="1"/>
    </xf>
    <xf numFmtId="3" fontId="66" fillId="3" borderId="9" xfId="0" applyNumberFormat="1" applyFont="1" applyFill="1" applyBorder="1" applyAlignment="1">
      <alignment vertical="center" wrapText="1"/>
    </xf>
    <xf numFmtId="3" fontId="68" fillId="3" borderId="9" xfId="0" applyNumberFormat="1" applyFont="1" applyFill="1" applyBorder="1" applyAlignment="1" applyProtection="1">
      <alignment vertical="center" wrapText="1"/>
      <protection hidden="1"/>
    </xf>
    <xf numFmtId="0" fontId="6" fillId="3" borderId="0" xfId="0" applyFont="1" applyFill="1" applyBorder="1" applyAlignment="1"/>
    <xf numFmtId="3" fontId="25" fillId="3" borderId="0" xfId="0" applyNumberFormat="1" applyFont="1" applyFill="1" applyBorder="1" applyAlignment="1">
      <alignment horizontal="center" vertical="center"/>
    </xf>
    <xf numFmtId="0" fontId="70" fillId="0" borderId="0" xfId="0" applyNumberFormat="1" applyFont="1" applyFill="1" applyBorder="1" applyAlignment="1">
      <alignment horizontal="center" vertical="top" wrapText="1"/>
    </xf>
    <xf numFmtId="3" fontId="69" fillId="3" borderId="9" xfId="0" applyNumberFormat="1" applyFont="1" applyFill="1" applyBorder="1" applyAlignment="1">
      <alignment horizontal="center" vertical="center" wrapText="1"/>
    </xf>
    <xf numFmtId="3" fontId="72" fillId="0" borderId="0" xfId="0" applyNumberFormat="1" applyFont="1" applyFill="1" applyBorder="1" applyAlignment="1">
      <alignment horizontal="center" vertical="center"/>
    </xf>
    <xf numFmtId="3" fontId="69" fillId="3" borderId="9" xfId="15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3" fontId="75" fillId="0" borderId="0" xfId="0" applyNumberFormat="1" applyFont="1" applyFill="1" applyBorder="1" applyAlignment="1">
      <alignment horizontal="center" vertical="center"/>
    </xf>
    <xf numFmtId="3" fontId="69" fillId="6" borderId="9" xfId="0" applyNumberFormat="1" applyFont="1" applyFill="1" applyBorder="1" applyAlignment="1">
      <alignment horizontal="center" vertical="center" wrapText="1"/>
    </xf>
    <xf numFmtId="3" fontId="61" fillId="6" borderId="9" xfId="0" applyNumberFormat="1" applyFont="1" applyFill="1" applyBorder="1" applyAlignment="1">
      <alignment horizontal="center" vertical="center" wrapText="1"/>
    </xf>
    <xf numFmtId="0" fontId="36" fillId="6" borderId="0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center" wrapText="1"/>
    </xf>
    <xf numFmtId="0" fontId="75" fillId="0" borderId="0" xfId="0" applyFont="1" applyFill="1" applyBorder="1" applyAlignment="1">
      <alignment horizontal="left" vertical="center" wrapText="1" indent="1"/>
    </xf>
    <xf numFmtId="0" fontId="75" fillId="0" borderId="0" xfId="0" applyFont="1" applyFill="1" applyBorder="1" applyAlignment="1"/>
    <xf numFmtId="165" fontId="75" fillId="0" borderId="0" xfId="1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top" wrapText="1"/>
    </xf>
    <xf numFmtId="0" fontId="77" fillId="0" borderId="0" xfId="0" applyFont="1" applyFill="1" applyBorder="1" applyAlignment="1">
      <alignment vertical="top" wrapText="1"/>
    </xf>
    <xf numFmtId="3" fontId="69" fillId="6" borderId="9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78" fillId="6" borderId="0" xfId="0" applyFont="1" applyFill="1" applyBorder="1" applyAlignment="1">
      <alignment horizontal="center" vertical="center"/>
    </xf>
    <xf numFmtId="165" fontId="19" fillId="6" borderId="0" xfId="1" applyNumberFormat="1" applyFont="1" applyFill="1" applyBorder="1" applyAlignment="1">
      <alignment horizontal="center" vertical="center"/>
    </xf>
    <xf numFmtId="0" fontId="79" fillId="6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3" fontId="80" fillId="6" borderId="0" xfId="0" applyNumberFormat="1" applyFont="1" applyFill="1" applyBorder="1" applyAlignment="1" applyProtection="1">
      <alignment horizontal="center" vertical="center" wrapText="1"/>
      <protection hidden="1"/>
    </xf>
    <xf numFmtId="3" fontId="31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75" fillId="7" borderId="0" xfId="0" applyFont="1" applyFill="1" applyBorder="1" applyAlignment="1">
      <alignment horizontal="center"/>
    </xf>
    <xf numFmtId="0" fontId="75" fillId="7" borderId="0" xfId="0" applyFont="1" applyFill="1" applyBorder="1" applyAlignment="1"/>
    <xf numFmtId="0" fontId="81" fillId="0" borderId="10" xfId="0" applyFont="1" applyFill="1" applyBorder="1" applyAlignment="1"/>
    <xf numFmtId="3" fontId="82" fillId="3" borderId="11" xfId="4" applyNumberFormat="1" applyFont="1" applyFill="1" applyBorder="1" applyAlignment="1">
      <alignment horizontal="center" vertical="center"/>
    </xf>
    <xf numFmtId="3" fontId="82" fillId="0" borderId="11" xfId="4" applyNumberFormat="1" applyFont="1" applyBorder="1" applyAlignment="1">
      <alignment horizontal="center" vertical="center"/>
    </xf>
    <xf numFmtId="3" fontId="83" fillId="0" borderId="0" xfId="3" applyNumberFormat="1" applyFont="1" applyFill="1" applyBorder="1" applyAlignment="1" applyProtection="1">
      <alignment horizontal="center" vertical="center"/>
    </xf>
    <xf numFmtId="3" fontId="82" fillId="3" borderId="0" xfId="4" applyNumberFormat="1" applyFont="1" applyFill="1" applyBorder="1" applyAlignment="1">
      <alignment horizontal="center" vertical="center"/>
    </xf>
    <xf numFmtId="3" fontId="82" fillId="0" borderId="0" xfId="4" applyNumberFormat="1" applyFont="1" applyBorder="1" applyAlignment="1">
      <alignment horizontal="center" vertical="center"/>
    </xf>
    <xf numFmtId="3" fontId="65" fillId="0" borderId="0" xfId="0" applyNumberFormat="1" applyFont="1" applyFill="1" applyBorder="1" applyAlignment="1">
      <alignment horizontal="center" vertical="center"/>
    </xf>
    <xf numFmtId="3" fontId="83" fillId="3" borderId="0" xfId="3" applyNumberFormat="1" applyFont="1" applyFill="1" applyBorder="1" applyAlignment="1" applyProtection="1">
      <alignment horizontal="center" vertical="center"/>
    </xf>
    <xf numFmtId="3" fontId="65" fillId="3" borderId="0" xfId="0" applyNumberFormat="1" applyFont="1" applyFill="1" applyBorder="1" applyAlignment="1">
      <alignment horizontal="center" vertical="center"/>
    </xf>
    <xf numFmtId="3" fontId="82" fillId="3" borderId="2" xfId="4" applyNumberFormat="1" applyFont="1" applyFill="1" applyBorder="1" applyAlignment="1">
      <alignment horizontal="center" vertical="center"/>
    </xf>
    <xf numFmtId="3" fontId="65" fillId="3" borderId="2" xfId="0" applyNumberFormat="1" applyFont="1" applyFill="1" applyBorder="1" applyAlignment="1">
      <alignment horizontal="center" vertical="center"/>
    </xf>
    <xf numFmtId="3" fontId="64" fillId="0" borderId="2" xfId="0" applyNumberFormat="1" applyFont="1" applyFill="1" applyBorder="1" applyAlignment="1">
      <alignment horizontal="center" vertical="center"/>
    </xf>
    <xf numFmtId="3" fontId="64" fillId="0" borderId="12" xfId="0" applyNumberFormat="1" applyFont="1" applyFill="1" applyBorder="1" applyAlignment="1">
      <alignment horizontal="center" vertical="center"/>
    </xf>
    <xf numFmtId="3" fontId="63" fillId="0" borderId="13" xfId="4" applyNumberFormat="1" applyFont="1" applyBorder="1" applyAlignment="1">
      <alignment horizontal="center" vertical="center"/>
    </xf>
    <xf numFmtId="3" fontId="63" fillId="3" borderId="13" xfId="4" applyNumberFormat="1" applyFont="1" applyFill="1" applyBorder="1" applyAlignment="1">
      <alignment horizontal="center" vertical="center"/>
    </xf>
    <xf numFmtId="0" fontId="87" fillId="0" borderId="11" xfId="11" applyFont="1" applyFill="1" applyBorder="1" applyAlignment="1">
      <alignment horizontal="center"/>
    </xf>
    <xf numFmtId="0" fontId="89" fillId="0" borderId="11" xfId="11" applyFont="1" applyFill="1" applyBorder="1"/>
    <xf numFmtId="0" fontId="86" fillId="0" borderId="11" xfId="11" applyFont="1" applyFill="1" applyBorder="1" applyAlignment="1">
      <alignment horizontal="center" vertical="center" wrapText="1"/>
    </xf>
    <xf numFmtId="9" fontId="88" fillId="0" borderId="11" xfId="11" applyNumberFormat="1" applyFont="1" applyFill="1" applyBorder="1" applyAlignment="1">
      <alignment vertical="center" wrapText="1"/>
    </xf>
    <xf numFmtId="9" fontId="88" fillId="0" borderId="11" xfId="11" applyNumberFormat="1" applyFont="1" applyFill="1" applyBorder="1" applyAlignment="1">
      <alignment horizontal="right" vertical="center" wrapText="1"/>
    </xf>
    <xf numFmtId="0" fontId="88" fillId="0" borderId="11" xfId="11" applyFont="1" applyFill="1" applyBorder="1" applyAlignment="1">
      <alignment vertical="center" wrapText="1"/>
    </xf>
    <xf numFmtId="0" fontId="88" fillId="0" borderId="14" xfId="11" applyFont="1" applyFill="1" applyBorder="1" applyAlignment="1">
      <alignment horizontal="right" vertical="center"/>
    </xf>
    <xf numFmtId="0" fontId="86" fillId="0" borderId="4" xfId="11" applyFont="1" applyFill="1" applyBorder="1" applyAlignment="1">
      <alignment horizontal="center" vertical="center" wrapText="1"/>
    </xf>
    <xf numFmtId="0" fontId="89" fillId="0" borderId="4" xfId="11" applyFont="1" applyFill="1" applyBorder="1"/>
    <xf numFmtId="0" fontId="88" fillId="0" borderId="4" xfId="11" applyFont="1" applyFill="1" applyBorder="1" applyAlignment="1"/>
    <xf numFmtId="0" fontId="44" fillId="0" borderId="0" xfId="3" applyFont="1" applyFill="1" applyBorder="1" applyAlignment="1" applyProtection="1"/>
    <xf numFmtId="0" fontId="36" fillId="0" borderId="0" xfId="3" applyFont="1" applyFill="1" applyBorder="1" applyAlignment="1" applyProtection="1">
      <alignment horizontal="center" vertical="center" wrapText="1"/>
    </xf>
    <xf numFmtId="0" fontId="47" fillId="8" borderId="0" xfId="0" applyFont="1" applyFill="1" applyBorder="1"/>
    <xf numFmtId="0" fontId="92" fillId="0" borderId="0" xfId="3" applyFont="1" applyFill="1" applyBorder="1" applyAlignment="1" applyProtection="1">
      <alignment horizontal="left"/>
    </xf>
    <xf numFmtId="0" fontId="92" fillId="0" borderId="0" xfId="3" applyFont="1" applyAlignment="1" applyProtection="1"/>
    <xf numFmtId="0" fontId="17" fillId="5" borderId="9" xfId="4" applyFont="1" applyFill="1" applyBorder="1" applyAlignment="1">
      <alignment horizontal="center" vertical="center" wrapText="1"/>
    </xf>
    <xf numFmtId="0" fontId="38" fillId="3" borderId="0" xfId="11" applyFont="1" applyFill="1" applyAlignment="1">
      <alignment vertical="center"/>
    </xf>
    <xf numFmtId="0" fontId="149" fillId="3" borderId="0" xfId="11" applyFill="1"/>
    <xf numFmtId="0" fontId="30" fillId="0" borderId="9" xfId="12" applyFont="1" applyBorder="1" applyAlignment="1">
      <alignment horizontal="center"/>
    </xf>
    <xf numFmtId="0" fontId="17" fillId="5" borderId="9" xfId="12" applyFont="1" applyFill="1" applyBorder="1" applyAlignment="1">
      <alignment horizontal="center" vertical="center"/>
    </xf>
    <xf numFmtId="0" fontId="30" fillId="0" borderId="9" xfId="12" applyFont="1" applyBorder="1"/>
    <xf numFmtId="0" fontId="39" fillId="0" borderId="9" xfId="12" applyFont="1" applyBorder="1" applyAlignment="1">
      <alignment horizontal="center" vertical="center"/>
    </xf>
    <xf numFmtId="0" fontId="0" fillId="4" borderId="9" xfId="12" applyNumberFormat="1" applyFont="1" applyFill="1" applyBorder="1" applyAlignment="1">
      <alignment horizontal="left" vertical="top" wrapText="1"/>
    </xf>
    <xf numFmtId="0" fontId="0" fillId="4" borderId="9" xfId="12" applyNumberFormat="1" applyFont="1" applyFill="1" applyBorder="1" applyAlignment="1" applyProtection="1">
      <alignment horizontal="left" vertical="top" wrapText="1"/>
      <protection hidden="1"/>
    </xf>
    <xf numFmtId="166" fontId="40" fillId="0" borderId="9" xfId="12" applyNumberFormat="1" applyFont="1" applyBorder="1" applyAlignment="1">
      <alignment vertical="center"/>
    </xf>
    <xf numFmtId="0" fontId="52" fillId="0" borderId="9" xfId="12" applyFont="1" applyBorder="1" applyAlignment="1">
      <alignment vertical="center" wrapText="1"/>
    </xf>
    <xf numFmtId="166" fontId="53" fillId="4" borderId="9" xfId="12" applyNumberFormat="1" applyFont="1" applyFill="1" applyBorder="1" applyAlignment="1" applyProtection="1">
      <alignment horizontal="left" vertical="top" wrapText="1"/>
      <protection hidden="1"/>
    </xf>
    <xf numFmtId="166" fontId="39" fillId="0" borderId="9" xfId="12" applyNumberFormat="1" applyFont="1" applyBorder="1" applyAlignment="1" applyProtection="1">
      <alignment horizontal="center" vertical="center"/>
      <protection hidden="1"/>
    </xf>
    <xf numFmtId="0" fontId="17" fillId="5" borderId="9" xfId="12" applyFont="1" applyFill="1" applyBorder="1" applyAlignment="1">
      <alignment horizontal="center" vertical="center"/>
    </xf>
    <xf numFmtId="0" fontId="44" fillId="0" borderId="0" xfId="3" applyFont="1" applyFill="1" applyBorder="1" applyAlignment="1" applyProtection="1">
      <alignment horizontal="left"/>
    </xf>
    <xf numFmtId="3" fontId="66" fillId="0" borderId="9" xfId="0" applyNumberFormat="1" applyFont="1" applyFill="1" applyBorder="1" applyAlignment="1">
      <alignment vertical="center" wrapText="1"/>
    </xf>
    <xf numFmtId="0" fontId="93" fillId="0" borderId="0" xfId="3" applyFont="1" applyFill="1" applyBorder="1" applyAlignment="1" applyProtection="1">
      <alignment vertical="center" wrapText="1"/>
    </xf>
    <xf numFmtId="3" fontId="83" fillId="0" borderId="0" xfId="3" applyNumberFormat="1" applyFont="1" applyFill="1" applyBorder="1" applyAlignment="1" applyProtection="1">
      <alignment horizontal="left" vertical="center"/>
    </xf>
    <xf numFmtId="3" fontId="63" fillId="4" borderId="9" xfId="0" applyNumberFormat="1" applyFont="1" applyFill="1" applyBorder="1" applyAlignment="1">
      <alignment horizontal="center" vertical="center"/>
    </xf>
    <xf numFmtId="3" fontId="100" fillId="3" borderId="9" xfId="15" applyNumberFormat="1" applyFont="1" applyFill="1" applyBorder="1" applyAlignment="1">
      <alignment horizontal="center" vertical="center" wrapText="1"/>
    </xf>
    <xf numFmtId="3" fontId="100" fillId="4" borderId="9" xfId="15" applyNumberFormat="1" applyFont="1" applyFill="1" applyBorder="1" applyAlignment="1">
      <alignment horizontal="center" vertical="center" wrapText="1"/>
    </xf>
    <xf numFmtId="3" fontId="100" fillId="0" borderId="9" xfId="0" applyNumberFormat="1" applyFont="1" applyFill="1" applyBorder="1" applyAlignment="1" applyProtection="1">
      <alignment horizontal="center" vertical="center"/>
      <protection hidden="1"/>
    </xf>
    <xf numFmtId="3" fontId="100" fillId="3" borderId="9" xfId="0" applyNumberFormat="1" applyFont="1" applyFill="1" applyBorder="1" applyAlignment="1" applyProtection="1">
      <alignment horizontal="center" vertical="center"/>
      <protection hidden="1"/>
    </xf>
    <xf numFmtId="3" fontId="100" fillId="4" borderId="9" xfId="16" applyNumberFormat="1" applyFont="1" applyFill="1" applyBorder="1" applyAlignment="1">
      <alignment horizontal="center" vertical="center" wrapText="1"/>
    </xf>
    <xf numFmtId="3" fontId="63" fillId="3" borderId="9" xfId="17" applyNumberFormat="1" applyFont="1" applyFill="1" applyBorder="1" applyAlignment="1">
      <alignment horizontal="center" vertical="center"/>
    </xf>
    <xf numFmtId="0" fontId="65" fillId="6" borderId="9" xfId="0" applyNumberFormat="1" applyFont="1" applyFill="1" applyBorder="1" applyAlignment="1">
      <alignment horizontal="center" vertical="center" wrapText="1"/>
    </xf>
    <xf numFmtId="3" fontId="65" fillId="6" borderId="9" xfId="0" applyNumberFormat="1" applyFont="1" applyFill="1" applyBorder="1" applyAlignment="1">
      <alignment horizontal="center" vertical="center" wrapText="1"/>
    </xf>
    <xf numFmtId="3" fontId="65" fillId="3" borderId="9" xfId="0" applyNumberFormat="1" applyFont="1" applyFill="1" applyBorder="1" applyAlignment="1">
      <alignment horizontal="center" vertical="center" wrapText="1"/>
    </xf>
    <xf numFmtId="0" fontId="100" fillId="4" borderId="9" xfId="17" applyNumberFormat="1" applyFont="1" applyFill="1" applyBorder="1" applyAlignment="1">
      <alignment vertical="top" wrapText="1"/>
    </xf>
    <xf numFmtId="0" fontId="100" fillId="3" borderId="9" xfId="17" applyNumberFormat="1" applyFont="1" applyFill="1" applyBorder="1" applyAlignment="1">
      <alignment horizontal="left" vertical="top" wrapText="1"/>
    </xf>
    <xf numFmtId="3" fontId="101" fillId="3" borderId="9" xfId="0" applyNumberFormat="1" applyFont="1" applyFill="1" applyBorder="1" applyAlignment="1" applyProtection="1">
      <alignment horizontal="center" vertical="center" wrapText="1"/>
      <protection hidden="1"/>
    </xf>
    <xf numFmtId="3" fontId="101" fillId="0" borderId="9" xfId="0" applyNumberFormat="1" applyFont="1" applyFill="1" applyBorder="1" applyAlignment="1">
      <alignment horizontal="center" vertical="center"/>
    </xf>
    <xf numFmtId="3" fontId="100" fillId="0" borderId="9" xfId="0" applyNumberFormat="1" applyFont="1" applyFill="1" applyBorder="1" applyAlignment="1">
      <alignment horizontal="center" vertical="center"/>
    </xf>
    <xf numFmtId="3" fontId="100" fillId="2" borderId="9" xfId="0" applyNumberFormat="1" applyFont="1" applyFill="1" applyBorder="1" applyAlignment="1">
      <alignment horizontal="center" vertical="center"/>
    </xf>
    <xf numFmtId="3" fontId="101" fillId="4" borderId="9" xfId="0" applyNumberFormat="1" applyFont="1" applyFill="1" applyBorder="1" applyAlignment="1" applyProtection="1">
      <alignment horizontal="center" vertical="center" wrapText="1"/>
      <protection hidden="1"/>
    </xf>
    <xf numFmtId="3" fontId="100" fillId="0" borderId="9" xfId="0" applyNumberFormat="1" applyFont="1" applyFill="1" applyBorder="1" applyAlignment="1">
      <alignment horizontal="center" vertical="center" wrapText="1"/>
    </xf>
    <xf numFmtId="3" fontId="100" fillId="0" borderId="9" xfId="0" applyNumberFormat="1" applyFont="1" applyFill="1" applyBorder="1" applyAlignment="1">
      <alignment horizontal="center" vertical="center"/>
    </xf>
    <xf numFmtId="3" fontId="100" fillId="3" borderId="9" xfId="0" applyNumberFormat="1" applyFont="1" applyFill="1" applyBorder="1" applyAlignment="1">
      <alignment horizontal="center" vertical="center"/>
    </xf>
    <xf numFmtId="0" fontId="95" fillId="3" borderId="9" xfId="5" applyFont="1" applyFill="1" applyBorder="1" applyAlignment="1">
      <alignment horizontal="center" vertical="center"/>
    </xf>
    <xf numFmtId="0" fontId="95" fillId="3" borderId="15" xfId="5" applyFont="1" applyFill="1" applyBorder="1" applyAlignment="1">
      <alignment horizontal="center" vertical="center"/>
    </xf>
    <xf numFmtId="0" fontId="102" fillId="2" borderId="9" xfId="11" applyFont="1" applyFill="1" applyBorder="1" applyAlignment="1" applyProtection="1">
      <alignment horizontal="center" vertical="center"/>
      <protection hidden="1"/>
    </xf>
    <xf numFmtId="0" fontId="102" fillId="2" borderId="15" xfId="11" applyFont="1" applyFill="1" applyBorder="1" applyAlignment="1" applyProtection="1">
      <alignment horizontal="center" vertical="center"/>
      <protection hidden="1"/>
    </xf>
    <xf numFmtId="0" fontId="102" fillId="2" borderId="9" xfId="8" applyFont="1" applyFill="1" applyBorder="1" applyAlignment="1" applyProtection="1">
      <alignment horizontal="center" vertical="center"/>
      <protection hidden="1"/>
    </xf>
    <xf numFmtId="0" fontId="89" fillId="0" borderId="0" xfId="11" applyFont="1"/>
    <xf numFmtId="0" fontId="102" fillId="3" borderId="9" xfId="8" applyFont="1" applyFill="1" applyBorder="1" applyAlignment="1">
      <alignment horizontal="center" vertical="center"/>
    </xf>
    <xf numFmtId="0" fontId="89" fillId="0" borderId="9" xfId="11" applyFont="1" applyBorder="1"/>
    <xf numFmtId="0" fontId="89" fillId="0" borderId="0" xfId="11" applyFont="1" applyBorder="1"/>
    <xf numFmtId="0" fontId="102" fillId="2" borderId="16" xfId="8" applyFont="1" applyFill="1" applyBorder="1" applyAlignment="1" applyProtection="1">
      <alignment horizontal="center" vertical="center"/>
      <protection hidden="1"/>
    </xf>
    <xf numFmtId="0" fontId="89" fillId="0" borderId="11" xfId="11" applyFont="1" applyBorder="1"/>
    <xf numFmtId="166" fontId="102" fillId="3" borderId="17" xfId="8" applyNumberFormat="1" applyFont="1" applyFill="1" applyBorder="1" applyAlignment="1">
      <alignment horizontal="center" vertical="center" wrapText="1"/>
    </xf>
    <xf numFmtId="166" fontId="89" fillId="0" borderId="18" xfId="8" applyNumberFormat="1" applyFont="1" applyFill="1" applyBorder="1" applyAlignment="1" applyProtection="1">
      <alignment horizontal="center" vertical="center" wrapText="1"/>
      <protection hidden="1"/>
    </xf>
    <xf numFmtId="166" fontId="89" fillId="0" borderId="9" xfId="8" applyNumberFormat="1" applyFont="1" applyFill="1" applyBorder="1" applyAlignment="1" applyProtection="1">
      <alignment horizontal="center" vertical="center" wrapText="1"/>
      <protection hidden="1"/>
    </xf>
    <xf numFmtId="166" fontId="89" fillId="0" borderId="18" xfId="8" applyNumberFormat="1" applyFont="1" applyFill="1" applyBorder="1" applyAlignment="1">
      <alignment horizontal="center" vertical="center" wrapText="1"/>
    </xf>
    <xf numFmtId="166" fontId="89" fillId="0" borderId="9" xfId="8" applyNumberFormat="1" applyFont="1" applyFill="1" applyBorder="1" applyAlignment="1">
      <alignment horizontal="center" vertical="center" wrapText="1"/>
    </xf>
    <xf numFmtId="0" fontId="87" fillId="4" borderId="9" xfId="7" applyNumberFormat="1" applyFont="1" applyFill="1" applyBorder="1" applyAlignment="1" applyProtection="1">
      <alignment horizontal="left" vertical="top" wrapText="1"/>
      <protection hidden="1"/>
    </xf>
    <xf numFmtId="0" fontId="102" fillId="3" borderId="0" xfId="11" applyFont="1" applyFill="1" applyAlignment="1">
      <alignment vertical="center"/>
    </xf>
    <xf numFmtId="0" fontId="89" fillId="3" borderId="0" xfId="11" applyFont="1" applyFill="1"/>
    <xf numFmtId="0" fontId="89" fillId="4" borderId="9" xfId="8" applyNumberFormat="1" applyFont="1" applyFill="1" applyBorder="1" applyAlignment="1" applyProtection="1">
      <alignment horizontal="left" vertical="top" wrapText="1"/>
      <protection hidden="1"/>
    </xf>
    <xf numFmtId="0" fontId="95" fillId="2" borderId="9" xfId="5" applyFont="1" applyFill="1" applyBorder="1" applyAlignment="1" applyProtection="1">
      <alignment horizontal="center" vertical="center" wrapText="1"/>
      <protection hidden="1"/>
    </xf>
    <xf numFmtId="0" fontId="87" fillId="4" borderId="16" xfId="7" applyNumberFormat="1" applyFont="1" applyFill="1" applyBorder="1" applyAlignment="1" applyProtection="1">
      <alignment horizontal="left" vertical="top" wrapText="1"/>
      <protection hidden="1"/>
    </xf>
    <xf numFmtId="0" fontId="95" fillId="2" borderId="16" xfId="5" applyFont="1" applyFill="1" applyBorder="1" applyAlignment="1" applyProtection="1">
      <alignment horizontal="center" vertical="center" wrapText="1"/>
      <protection hidden="1"/>
    </xf>
    <xf numFmtId="0" fontId="102" fillId="0" borderId="0" xfId="8" applyFont="1" applyFill="1" applyBorder="1" applyAlignment="1">
      <alignment horizontal="center" vertical="center"/>
    </xf>
    <xf numFmtId="0" fontId="89" fillId="0" borderId="0" xfId="8" applyFont="1" applyFill="1" applyBorder="1" applyAlignment="1">
      <alignment horizontal="center" vertical="center"/>
    </xf>
    <xf numFmtId="0" fontId="87" fillId="0" borderId="15" xfId="14" applyNumberFormat="1" applyFont="1" applyFill="1" applyBorder="1" applyAlignment="1">
      <alignment horizontal="center" vertical="top" wrapText="1"/>
    </xf>
    <xf numFmtId="0" fontId="87" fillId="0" borderId="19" xfId="14" applyNumberFormat="1" applyFont="1" applyFill="1" applyBorder="1" applyAlignment="1">
      <alignment horizontal="center" vertical="top" wrapText="1"/>
    </xf>
    <xf numFmtId="0" fontId="86" fillId="4" borderId="19" xfId="14" applyNumberFormat="1" applyFont="1" applyFill="1" applyBorder="1" applyAlignment="1">
      <alignment horizontal="left" vertical="top" wrapText="1"/>
    </xf>
    <xf numFmtId="0" fontId="102" fillId="3" borderId="0" xfId="8" applyFont="1" applyFill="1" applyBorder="1" applyAlignment="1">
      <alignment horizontal="center" vertical="center"/>
    </xf>
    <xf numFmtId="0" fontId="89" fillId="0" borderId="18" xfId="11" applyFont="1" applyBorder="1" applyAlignment="1">
      <alignment vertical="center" wrapText="1"/>
    </xf>
    <xf numFmtId="0" fontId="87" fillId="0" borderId="0" xfId="11" applyFont="1" applyFill="1" applyBorder="1" applyAlignment="1">
      <alignment horizontal="center"/>
    </xf>
    <xf numFmtId="0" fontId="87" fillId="0" borderId="2" xfId="11" applyFont="1" applyFill="1" applyBorder="1" applyAlignment="1">
      <alignment horizontal="center"/>
    </xf>
    <xf numFmtId="0" fontId="89" fillId="0" borderId="4" xfId="11" applyFont="1" applyBorder="1"/>
    <xf numFmtId="0" fontId="87" fillId="0" borderId="9" xfId="14" applyNumberFormat="1" applyFont="1" applyFill="1" applyBorder="1" applyAlignment="1">
      <alignment horizontal="center" vertical="top" wrapText="1"/>
    </xf>
    <xf numFmtId="3" fontId="65" fillId="0" borderId="2" xfId="0" applyNumberFormat="1" applyFont="1" applyFill="1" applyBorder="1" applyAlignment="1">
      <alignment vertical="center"/>
    </xf>
    <xf numFmtId="0" fontId="106" fillId="0" borderId="0" xfId="11" applyFont="1" applyBorder="1"/>
    <xf numFmtId="0" fontId="106" fillId="0" borderId="0" xfId="11" applyFont="1"/>
    <xf numFmtId="0" fontId="26" fillId="0" borderId="0" xfId="11" applyFont="1" applyAlignment="1" applyProtection="1">
      <alignment vertical="center"/>
      <protection hidden="1"/>
    </xf>
    <xf numFmtId="0" fontId="0" fillId="0" borderId="0" xfId="0" applyFill="1"/>
    <xf numFmtId="0" fontId="149" fillId="0" borderId="0" xfId="11" applyFill="1"/>
    <xf numFmtId="0" fontId="89" fillId="0" borderId="0" xfId="11" applyFont="1" applyFill="1"/>
    <xf numFmtId="0" fontId="149" fillId="0" borderId="0" xfId="8" applyFill="1"/>
    <xf numFmtId="0" fontId="40" fillId="0" borderId="0" xfId="8" applyFont="1" applyFill="1" applyBorder="1"/>
    <xf numFmtId="0" fontId="57" fillId="0" borderId="0" xfId="8" applyFont="1" applyFill="1"/>
    <xf numFmtId="0" fontId="102" fillId="2" borderId="16" xfId="11" applyFont="1" applyFill="1" applyBorder="1" applyAlignment="1" applyProtection="1">
      <alignment horizontal="center" vertical="center"/>
      <protection hidden="1"/>
    </xf>
    <xf numFmtId="0" fontId="95" fillId="3" borderId="20" xfId="5" applyFont="1" applyFill="1" applyBorder="1" applyAlignment="1">
      <alignment horizontal="center" vertical="center"/>
    </xf>
    <xf numFmtId="0" fontId="95" fillId="3" borderId="21" xfId="5" applyFont="1" applyFill="1" applyBorder="1" applyAlignment="1">
      <alignment horizontal="center" vertical="center"/>
    </xf>
    <xf numFmtId="0" fontId="95" fillId="3" borderId="18" xfId="5" applyFont="1" applyFill="1" applyBorder="1" applyAlignment="1">
      <alignment horizontal="center" vertical="center"/>
    </xf>
    <xf numFmtId="3" fontId="65" fillId="0" borderId="9" xfId="0" applyNumberFormat="1" applyFont="1" applyFill="1" applyBorder="1" applyAlignment="1">
      <alignment vertical="center"/>
    </xf>
    <xf numFmtId="3" fontId="100" fillId="0" borderId="9" xfId="0" applyNumberFormat="1" applyFont="1" applyFill="1" applyBorder="1" applyAlignment="1">
      <alignment vertical="center"/>
    </xf>
    <xf numFmtId="3" fontId="84" fillId="0" borderId="0" xfId="3" applyNumberFormat="1" applyFont="1" applyFill="1" applyBorder="1" applyAlignment="1" applyProtection="1">
      <alignment vertical="center"/>
    </xf>
    <xf numFmtId="3" fontId="65" fillId="0" borderId="0" xfId="0" applyNumberFormat="1" applyFont="1" applyFill="1" applyBorder="1" applyAlignment="1">
      <alignment horizontal="left" vertical="center"/>
    </xf>
    <xf numFmtId="3" fontId="64" fillId="0" borderId="0" xfId="0" applyNumberFormat="1" applyFont="1" applyFill="1" applyBorder="1" applyAlignment="1">
      <alignment horizontal="center" vertical="center"/>
    </xf>
    <xf numFmtId="3" fontId="65" fillId="0" borderId="5" xfId="0" applyNumberFormat="1" applyFont="1" applyFill="1" applyBorder="1" applyAlignment="1">
      <alignment horizontal="left" vertical="center"/>
    </xf>
    <xf numFmtId="3" fontId="64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/>
    <xf numFmtId="3" fontId="58" fillId="0" borderId="5" xfId="0" applyNumberFormat="1" applyFont="1" applyFill="1" applyBorder="1" applyAlignment="1">
      <alignment horizontal="center" vertical="center"/>
    </xf>
    <xf numFmtId="3" fontId="64" fillId="0" borderId="7" xfId="0" applyNumberFormat="1" applyFont="1" applyFill="1" applyBorder="1" applyAlignment="1">
      <alignment horizontal="right" vertical="center"/>
    </xf>
    <xf numFmtId="3" fontId="84" fillId="0" borderId="8" xfId="3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>
      <alignment vertical="center"/>
    </xf>
    <xf numFmtId="3" fontId="65" fillId="4" borderId="9" xfId="16" applyNumberFormat="1" applyFont="1" applyFill="1" applyBorder="1" applyAlignment="1">
      <alignment horizontal="center" vertical="center" wrapText="1"/>
    </xf>
    <xf numFmtId="3" fontId="65" fillId="0" borderId="9" xfId="0" applyNumberFormat="1" applyFont="1" applyFill="1" applyBorder="1" applyAlignment="1" applyProtection="1">
      <alignment horizontal="center" vertical="center"/>
      <protection hidden="1"/>
    </xf>
    <xf numFmtId="3" fontId="65" fillId="3" borderId="9" xfId="0" applyNumberFormat="1" applyFont="1" applyFill="1" applyBorder="1" applyAlignment="1">
      <alignment vertical="center"/>
    </xf>
    <xf numFmtId="0" fontId="16" fillId="0" borderId="22" xfId="0" applyFont="1" applyFill="1" applyBorder="1" applyAlignment="1"/>
    <xf numFmtId="0" fontId="16" fillId="0" borderId="0" xfId="0" applyFont="1" applyFill="1" applyBorder="1" applyAlignment="1"/>
    <xf numFmtId="3" fontId="69" fillId="6" borderId="18" xfId="0" applyNumberFormat="1" applyFont="1" applyFill="1" applyBorder="1" applyAlignment="1">
      <alignment horizontal="center" vertical="center" wrapText="1"/>
    </xf>
    <xf numFmtId="3" fontId="25" fillId="0" borderId="23" xfId="0" applyNumberFormat="1" applyFont="1" applyFill="1" applyBorder="1" applyAlignment="1">
      <alignment horizontal="center" vertical="center"/>
    </xf>
    <xf numFmtId="3" fontId="25" fillId="3" borderId="22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24" xfId="0" applyNumberFormat="1" applyFont="1" applyFill="1" applyBorder="1" applyAlignment="1">
      <alignment horizontal="center" vertical="center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25" xfId="0" applyNumberFormat="1" applyFont="1" applyFill="1" applyBorder="1" applyAlignment="1">
      <alignment horizontal="center" vertical="center"/>
    </xf>
    <xf numFmtId="3" fontId="25" fillId="3" borderId="26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>
      <alignment horizontal="center" vertical="center"/>
    </xf>
    <xf numFmtId="3" fontId="25" fillId="0" borderId="27" xfId="0" applyNumberFormat="1" applyFont="1" applyFill="1" applyBorder="1" applyAlignment="1">
      <alignment horizontal="center" vertical="center"/>
    </xf>
    <xf numFmtId="0" fontId="86" fillId="0" borderId="28" xfId="11" applyFont="1" applyFill="1" applyBorder="1" applyAlignment="1">
      <alignment vertical="center"/>
    </xf>
    <xf numFmtId="0" fontId="87" fillId="0" borderId="11" xfId="11" applyFont="1" applyFill="1" applyBorder="1" applyAlignment="1"/>
    <xf numFmtId="0" fontId="86" fillId="0" borderId="29" xfId="11" applyFont="1" applyFill="1" applyBorder="1" applyAlignment="1">
      <alignment vertical="center"/>
    </xf>
    <xf numFmtId="0" fontId="86" fillId="0" borderId="4" xfId="11" applyFont="1" applyFill="1" applyBorder="1" applyAlignment="1">
      <alignment vertical="center" wrapText="1"/>
    </xf>
    <xf numFmtId="0" fontId="5" fillId="0" borderId="5" xfId="12" applyFont="1" applyFill="1" applyBorder="1" applyAlignment="1">
      <alignment horizontal="right" vertical="center"/>
    </xf>
    <xf numFmtId="0" fontId="35" fillId="0" borderId="0" xfId="12" applyFont="1" applyFill="1" applyBorder="1" applyAlignment="1">
      <alignment horizontal="right" vertical="center"/>
    </xf>
    <xf numFmtId="0" fontId="0" fillId="0" borderId="30" xfId="0" applyFill="1" applyBorder="1"/>
    <xf numFmtId="3" fontId="65" fillId="0" borderId="11" xfId="0" applyNumberFormat="1" applyFont="1" applyFill="1" applyBorder="1" applyAlignment="1">
      <alignment vertical="center"/>
    </xf>
    <xf numFmtId="3" fontId="83" fillId="0" borderId="0" xfId="3" applyNumberFormat="1" applyFont="1" applyFill="1" applyBorder="1" applyAlignment="1" applyProtection="1">
      <alignment vertical="center"/>
    </xf>
    <xf numFmtId="0" fontId="95" fillId="3" borderId="9" xfId="5" applyFont="1" applyFill="1" applyBorder="1" applyAlignment="1">
      <alignment horizontal="center" vertical="center"/>
    </xf>
    <xf numFmtId="0" fontId="41" fillId="2" borderId="0" xfId="5" applyFont="1" applyFill="1" applyBorder="1" applyAlignment="1">
      <alignment vertical="top" wrapText="1"/>
    </xf>
    <xf numFmtId="0" fontId="41" fillId="2" borderId="31" xfId="5" applyFont="1" applyFill="1" applyBorder="1" applyAlignment="1">
      <alignment vertical="top" wrapText="1"/>
    </xf>
    <xf numFmtId="0" fontId="41" fillId="2" borderId="10" xfId="5" applyFont="1" applyFill="1" applyBorder="1" applyAlignment="1">
      <alignment vertical="top" wrapText="1"/>
    </xf>
    <xf numFmtId="0" fontId="95" fillId="3" borderId="23" xfId="5" applyFont="1" applyFill="1" applyBorder="1" applyAlignment="1">
      <alignment horizontal="center" vertical="center"/>
    </xf>
    <xf numFmtId="0" fontId="95" fillId="3" borderId="32" xfId="5" applyFont="1" applyFill="1" applyBorder="1" applyAlignment="1">
      <alignment horizontal="center" vertical="center"/>
    </xf>
    <xf numFmtId="0" fontId="87" fillId="4" borderId="9" xfId="22" applyNumberFormat="1" applyFont="1" applyFill="1" applyBorder="1" applyAlignment="1">
      <alignment horizontal="center" vertical="center" wrapText="1"/>
    </xf>
    <xf numFmtId="0" fontId="102" fillId="2" borderId="24" xfId="11" applyFont="1" applyFill="1" applyBorder="1" applyAlignment="1" applyProtection="1">
      <alignment horizontal="center" vertical="center"/>
      <protection hidden="1"/>
    </xf>
    <xf numFmtId="0" fontId="87" fillId="0" borderId="9" xfId="14" applyNumberFormat="1" applyFont="1" applyFill="1" applyBorder="1" applyAlignment="1">
      <alignment horizontal="center" vertical="top" wrapText="1"/>
    </xf>
    <xf numFmtId="0" fontId="59" fillId="0" borderId="33" xfId="0" applyNumberFormat="1" applyFont="1" applyBorder="1" applyAlignment="1">
      <alignment horizontal="left" wrapText="1"/>
    </xf>
    <xf numFmtId="0" fontId="112" fillId="7" borderId="34" xfId="0" applyNumberFormat="1" applyFont="1" applyFill="1" applyBorder="1" applyAlignment="1">
      <alignment horizontal="center" wrapText="1"/>
    </xf>
    <xf numFmtId="0" fontId="112" fillId="7" borderId="34" xfId="0" applyNumberFormat="1" applyFont="1" applyFill="1" applyBorder="1" applyAlignment="1">
      <alignment horizontal="center" vertical="center" wrapText="1"/>
    </xf>
    <xf numFmtId="167" fontId="112" fillId="7" borderId="34" xfId="0" applyNumberFormat="1" applyFont="1" applyFill="1" applyBorder="1" applyAlignment="1">
      <alignment horizontal="center" vertical="center" wrapText="1"/>
    </xf>
    <xf numFmtId="0" fontId="59" fillId="0" borderId="34" xfId="0" applyFont="1" applyBorder="1"/>
    <xf numFmtId="0" fontId="59" fillId="0" borderId="35" xfId="0" applyNumberFormat="1" applyFont="1" applyBorder="1" applyAlignment="1">
      <alignment horizontal="left" wrapText="1"/>
    </xf>
    <xf numFmtId="0" fontId="59" fillId="0" borderId="9" xfId="0" applyNumberFormat="1" applyFont="1" applyBorder="1" applyAlignment="1">
      <alignment horizontal="center" vertical="center" wrapText="1"/>
    </xf>
    <xf numFmtId="167" fontId="59" fillId="0" borderId="9" xfId="0" applyNumberFormat="1" applyFont="1" applyBorder="1" applyAlignment="1">
      <alignment horizontal="center" vertical="center" wrapText="1"/>
    </xf>
    <xf numFmtId="0" fontId="59" fillId="0" borderId="9" xfId="0" applyFont="1" applyBorder="1"/>
    <xf numFmtId="0" fontId="59" fillId="0" borderId="35" xfId="0" applyFont="1" applyBorder="1" applyAlignment="1">
      <alignment horizontal="left"/>
    </xf>
    <xf numFmtId="3" fontId="112" fillId="0" borderId="15" xfId="0" applyNumberFormat="1" applyFont="1" applyBorder="1" applyAlignment="1">
      <alignment vertical="center"/>
    </xf>
    <xf numFmtId="0" fontId="59" fillId="0" borderId="0" xfId="0" applyFont="1" applyAlignment="1">
      <alignment horizontal="left"/>
    </xf>
    <xf numFmtId="0" fontId="59" fillId="0" borderId="0" xfId="0" applyFont="1"/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center" vertical="center"/>
    </xf>
    <xf numFmtId="167" fontId="59" fillId="0" borderId="0" xfId="0" applyNumberFormat="1" applyFont="1" applyAlignment="1">
      <alignment horizontal="center" vertical="center"/>
    </xf>
    <xf numFmtId="0" fontId="114" fillId="9" borderId="0" xfId="0" applyFont="1" applyFill="1" applyBorder="1"/>
    <xf numFmtId="0" fontId="102" fillId="3" borderId="9" xfId="8" applyFont="1" applyFill="1" applyBorder="1" applyAlignment="1">
      <alignment horizontal="center" vertical="center"/>
    </xf>
    <xf numFmtId="0" fontId="99" fillId="3" borderId="19" xfId="8" applyFont="1" applyFill="1" applyBorder="1" applyAlignment="1">
      <alignment vertical="center"/>
    </xf>
    <xf numFmtId="0" fontId="42" fillId="0" borderId="15" xfId="8" applyFont="1" applyFill="1" applyBorder="1" applyAlignment="1">
      <alignment vertical="center"/>
    </xf>
    <xf numFmtId="0" fontId="42" fillId="0" borderId="19" xfId="8" applyFont="1" applyFill="1" applyBorder="1" applyAlignment="1">
      <alignment vertical="center"/>
    </xf>
    <xf numFmtId="0" fontId="42" fillId="0" borderId="17" xfId="8" applyFont="1" applyFill="1" applyBorder="1" applyAlignment="1">
      <alignment vertical="center"/>
    </xf>
    <xf numFmtId="0" fontId="89" fillId="0" borderId="15" xfId="8" applyFont="1" applyFill="1" applyBorder="1" applyAlignment="1">
      <alignment vertical="center" wrapText="1"/>
    </xf>
    <xf numFmtId="0" fontId="115" fillId="0" borderId="9" xfId="14" applyNumberFormat="1" applyFont="1" applyFill="1" applyBorder="1" applyAlignment="1">
      <alignment horizontal="center" vertical="top" wrapText="1"/>
    </xf>
    <xf numFmtId="0" fontId="115" fillId="0" borderId="9" xfId="14" applyNumberFormat="1" applyFont="1" applyFill="1" applyBorder="1" applyAlignment="1">
      <alignment vertical="top" wrapText="1"/>
    </xf>
    <xf numFmtId="0" fontId="86" fillId="0" borderId="19" xfId="14" applyNumberFormat="1" applyFont="1" applyFill="1" applyBorder="1" applyAlignment="1">
      <alignment horizontal="center" vertical="center" wrapText="1"/>
    </xf>
    <xf numFmtId="0" fontId="102" fillId="3" borderId="9" xfId="8" applyFont="1" applyFill="1" applyBorder="1" applyAlignment="1">
      <alignment horizontal="center" vertical="center"/>
    </xf>
    <xf numFmtId="0" fontId="125" fillId="3" borderId="15" xfId="8" applyFont="1" applyFill="1" applyBorder="1" applyAlignment="1">
      <alignment vertical="center"/>
    </xf>
    <xf numFmtId="0" fontId="125" fillId="3" borderId="19" xfId="8" applyFont="1" applyFill="1" applyBorder="1" applyAlignment="1">
      <alignment vertical="center"/>
    </xf>
    <xf numFmtId="0" fontId="86" fillId="0" borderId="9" xfId="14" applyNumberFormat="1" applyFont="1" applyFill="1" applyBorder="1" applyAlignment="1">
      <alignment horizontal="center" vertical="top" wrapText="1"/>
    </xf>
    <xf numFmtId="0" fontId="122" fillId="10" borderId="36" xfId="21" applyNumberFormat="1" applyFont="1" applyFill="1" applyBorder="1" applyAlignment="1">
      <alignment vertical="top" wrapText="1"/>
    </xf>
    <xf numFmtId="0" fontId="123" fillId="10" borderId="36" xfId="21" applyNumberFormat="1" applyFont="1" applyFill="1" applyBorder="1" applyAlignment="1">
      <alignment horizontal="left" vertical="top" wrapText="1"/>
    </xf>
    <xf numFmtId="0" fontId="25" fillId="4" borderId="36" xfId="21" applyNumberFormat="1" applyFont="1" applyFill="1" applyBorder="1" applyAlignment="1">
      <alignment vertical="top" wrapText="1"/>
    </xf>
    <xf numFmtId="0" fontId="25" fillId="4" borderId="36" xfId="21" applyNumberFormat="1" applyFont="1" applyFill="1" applyBorder="1" applyAlignment="1">
      <alignment horizontal="left" vertical="top" wrapText="1"/>
    </xf>
    <xf numFmtId="0" fontId="122" fillId="4" borderId="36" xfId="21" applyNumberFormat="1" applyFont="1" applyFill="1" applyBorder="1" applyAlignment="1">
      <alignment vertical="top" wrapText="1"/>
    </xf>
    <xf numFmtId="0" fontId="123" fillId="4" borderId="36" xfId="21" applyNumberFormat="1" applyFont="1" applyFill="1" applyBorder="1" applyAlignment="1">
      <alignment horizontal="left" vertical="top" wrapText="1"/>
    </xf>
    <xf numFmtId="0" fontId="123" fillId="4" borderId="36" xfId="21" applyNumberFormat="1" applyFont="1" applyFill="1" applyBorder="1" applyAlignment="1">
      <alignment horizontal="right" vertical="top" wrapText="1"/>
    </xf>
    <xf numFmtId="0" fontId="102" fillId="2" borderId="23" xfId="11" applyFont="1" applyFill="1" applyBorder="1" applyAlignment="1" applyProtection="1">
      <alignment horizontal="center" vertical="center"/>
      <protection hidden="1"/>
    </xf>
    <xf numFmtId="0" fontId="95" fillId="3" borderId="9" xfId="5" applyFont="1" applyFill="1" applyBorder="1" applyAlignment="1">
      <alignment horizontal="center" vertical="center"/>
    </xf>
    <xf numFmtId="0" fontId="107" fillId="7" borderId="11" xfId="0" applyFont="1" applyFill="1" applyBorder="1" applyAlignment="1">
      <alignment horizontal="center" vertical="center" wrapText="1"/>
    </xf>
    <xf numFmtId="4" fontId="25" fillId="4" borderId="36" xfId="21" applyNumberFormat="1" applyFont="1" applyFill="1" applyBorder="1" applyAlignment="1">
      <alignment horizontal="right" vertical="top" wrapText="1"/>
    </xf>
    <xf numFmtId="0" fontId="89" fillId="0" borderId="9" xfId="11" applyFont="1" applyBorder="1" applyAlignment="1">
      <alignment horizontal="left" wrapText="1"/>
    </xf>
    <xf numFmtId="0" fontId="102" fillId="0" borderId="9" xfId="11" applyFont="1" applyBorder="1" applyAlignment="1">
      <alignment horizontal="left" wrapText="1"/>
    </xf>
    <xf numFmtId="3" fontId="65" fillId="6" borderId="15" xfId="0" applyNumberFormat="1" applyFont="1" applyFill="1" applyBorder="1" applyAlignment="1">
      <alignment horizontal="center" vertical="center" wrapText="1"/>
    </xf>
    <xf numFmtId="3" fontId="65" fillId="6" borderId="15" xfId="0" applyNumberFormat="1" applyFont="1" applyFill="1" applyBorder="1" applyAlignment="1">
      <alignment horizontal="center" vertical="center" wrapText="1"/>
    </xf>
    <xf numFmtId="0" fontId="95" fillId="2" borderId="9" xfId="5" applyFont="1" applyFill="1" applyBorder="1" applyAlignment="1" applyProtection="1">
      <alignment horizontal="center" vertical="center" wrapText="1"/>
      <protection hidden="1"/>
    </xf>
    <xf numFmtId="0" fontId="95" fillId="3" borderId="9" xfId="5" applyFont="1" applyFill="1" applyBorder="1" applyAlignment="1">
      <alignment horizontal="center" vertical="center"/>
    </xf>
    <xf numFmtId="3" fontId="100" fillId="0" borderId="15" xfId="0" applyNumberFormat="1" applyFont="1" applyFill="1" applyBorder="1" applyAlignment="1" applyProtection="1">
      <alignment horizontal="center" vertical="center"/>
      <protection hidden="1"/>
    </xf>
    <xf numFmtId="3" fontId="76" fillId="0" borderId="0" xfId="3" applyNumberFormat="1" applyFont="1" applyFill="1" applyBorder="1" applyAlignment="1" applyProtection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 wrapText="1"/>
    </xf>
    <xf numFmtId="3" fontId="65" fillId="7" borderId="15" xfId="0" applyNumberFormat="1" applyFont="1" applyFill="1" applyBorder="1" applyAlignment="1">
      <alignment vertical="center" wrapText="1"/>
    </xf>
    <xf numFmtId="3" fontId="65" fillId="7" borderId="9" xfId="0" applyNumberFormat="1" applyFont="1" applyFill="1" applyBorder="1" applyAlignment="1">
      <alignment vertical="center" wrapText="1"/>
    </xf>
    <xf numFmtId="3" fontId="75" fillId="0" borderId="0" xfId="0" applyNumberFormat="1" applyFont="1" applyFill="1" applyBorder="1" applyAlignment="1">
      <alignment vertical="center"/>
    </xf>
    <xf numFmtId="0" fontId="25" fillId="10" borderId="36" xfId="21" applyNumberFormat="1" applyFont="1" applyFill="1" applyBorder="1" applyAlignment="1">
      <alignment vertical="top" wrapText="1"/>
    </xf>
    <xf numFmtId="0" fontId="25" fillId="10" borderId="36" xfId="21" applyNumberFormat="1" applyFont="1" applyFill="1" applyBorder="1" applyAlignment="1">
      <alignment horizontal="left" vertical="top" wrapText="1"/>
    </xf>
    <xf numFmtId="2" fontId="25" fillId="4" borderId="36" xfId="21" applyNumberFormat="1" applyFont="1" applyFill="1" applyBorder="1" applyAlignment="1">
      <alignment horizontal="right" vertical="top" wrapText="1"/>
    </xf>
    <xf numFmtId="0" fontId="59" fillId="0" borderId="0" xfId="0" applyFont="1" applyFill="1"/>
    <xf numFmtId="0" fontId="59" fillId="11" borderId="0" xfId="0" applyFont="1" applyFill="1"/>
    <xf numFmtId="0" fontId="59" fillId="12" borderId="0" xfId="0" applyFont="1" applyFill="1"/>
    <xf numFmtId="0" fontId="114" fillId="0" borderId="0" xfId="0" applyFont="1" applyFill="1" applyBorder="1"/>
    <xf numFmtId="0" fontId="59" fillId="13" borderId="0" xfId="0" applyFont="1" applyFill="1"/>
    <xf numFmtId="3" fontId="69" fillId="6" borderId="9" xfId="0" applyNumberFormat="1" applyFont="1" applyFill="1" applyBorder="1" applyAlignment="1">
      <alignment horizontal="center" vertical="center" wrapText="1"/>
    </xf>
    <xf numFmtId="3" fontId="67" fillId="4" borderId="9" xfId="16" applyNumberFormat="1" applyFont="1" applyFill="1" applyBorder="1" applyAlignment="1">
      <alignment vertical="center" wrapText="1"/>
    </xf>
    <xf numFmtId="3" fontId="65" fillId="7" borderId="15" xfId="0" applyNumberFormat="1" applyFont="1" applyFill="1" applyBorder="1" applyAlignment="1">
      <alignment horizontal="center" vertical="center" wrapText="1"/>
    </xf>
    <xf numFmtId="0" fontId="36" fillId="6" borderId="0" xfId="0" applyNumberFormat="1" applyFont="1" applyFill="1" applyBorder="1" applyAlignment="1">
      <alignment horizontal="center" vertical="center" wrapText="1"/>
    </xf>
    <xf numFmtId="3" fontId="65" fillId="6" borderId="15" xfId="0" applyNumberFormat="1" applyFont="1" applyFill="1" applyBorder="1" applyAlignment="1">
      <alignment horizontal="center" vertical="center" wrapText="1"/>
    </xf>
    <xf numFmtId="3" fontId="66" fillId="0" borderId="9" xfId="0" applyNumberFormat="1" applyFont="1" applyFill="1" applyBorder="1" applyAlignment="1">
      <alignment vertical="center" wrapText="1"/>
    </xf>
    <xf numFmtId="3" fontId="65" fillId="3" borderId="15" xfId="0" applyNumberFormat="1" applyFont="1" applyFill="1" applyBorder="1" applyAlignment="1">
      <alignment horizontal="center" vertical="center" wrapText="1"/>
    </xf>
    <xf numFmtId="3" fontId="65" fillId="7" borderId="19" xfId="0" applyNumberFormat="1" applyFont="1" applyFill="1" applyBorder="1" applyAlignment="1">
      <alignment vertical="center" wrapText="1"/>
    </xf>
    <xf numFmtId="0" fontId="63" fillId="0" borderId="9" xfId="0" applyNumberFormat="1" applyFont="1" applyFill="1" applyBorder="1" applyAlignment="1">
      <alignment horizontal="left" vertical="top"/>
    </xf>
    <xf numFmtId="0" fontId="67" fillId="4" borderId="9" xfId="16" applyNumberFormat="1" applyFont="1" applyFill="1" applyBorder="1" applyAlignment="1">
      <alignment vertical="center" wrapText="1"/>
    </xf>
    <xf numFmtId="3" fontId="69" fillId="6" borderId="9" xfId="0" applyNumberFormat="1" applyFont="1" applyFill="1" applyBorder="1" applyAlignment="1">
      <alignment vertical="center"/>
    </xf>
    <xf numFmtId="3" fontId="69" fillId="6" borderId="9" xfId="0" applyNumberFormat="1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3" fontId="66" fillId="3" borderId="17" xfId="0" applyNumberFormat="1" applyFont="1" applyFill="1" applyBorder="1" applyAlignment="1">
      <alignment horizontal="center" vertical="center"/>
    </xf>
    <xf numFmtId="3" fontId="100" fillId="3" borderId="17" xfId="0" applyNumberFormat="1" applyFont="1" applyFill="1" applyBorder="1" applyAlignment="1">
      <alignment horizontal="center" vertical="center" wrapText="1"/>
    </xf>
    <xf numFmtId="3" fontId="69" fillId="6" borderId="10" xfId="0" applyNumberFormat="1" applyFont="1" applyFill="1" applyBorder="1" applyAlignment="1">
      <alignment horizontal="center" vertical="center"/>
    </xf>
    <xf numFmtId="3" fontId="66" fillId="0" borderId="19" xfId="0" applyNumberFormat="1" applyFont="1" applyFill="1" applyBorder="1" applyAlignment="1">
      <alignment vertical="center" wrapText="1"/>
    </xf>
    <xf numFmtId="1" fontId="51" fillId="6" borderId="30" xfId="3" applyNumberFormat="1" applyFont="1" applyFill="1" applyBorder="1" applyAlignment="1" applyProtection="1">
      <alignment horizontal="center" vertical="center" wrapText="1"/>
      <protection hidden="1"/>
    </xf>
    <xf numFmtId="0" fontId="36" fillId="0" borderId="37" xfId="3" applyFont="1" applyFill="1" applyBorder="1" applyAlignment="1" applyProtection="1">
      <alignment vertical="center" wrapText="1"/>
    </xf>
    <xf numFmtId="3" fontId="65" fillId="7" borderId="20" xfId="0" applyNumberFormat="1" applyFont="1" applyFill="1" applyBorder="1" applyAlignment="1">
      <alignment vertical="center" wrapText="1"/>
    </xf>
    <xf numFmtId="3" fontId="65" fillId="7" borderId="0" xfId="0" applyNumberFormat="1" applyFont="1" applyFill="1" applyBorder="1" applyAlignment="1">
      <alignment vertical="center" wrapText="1"/>
    </xf>
    <xf numFmtId="0" fontId="36" fillId="6" borderId="0" xfId="0" applyNumberFormat="1" applyFont="1" applyFill="1" applyBorder="1" applyAlignment="1">
      <alignment vertical="center" wrapText="1"/>
    </xf>
    <xf numFmtId="0" fontId="12" fillId="2" borderId="9" xfId="0" applyFont="1" applyFill="1" applyBorder="1" applyAlignment="1"/>
    <xf numFmtId="0" fontId="12" fillId="0" borderId="9" xfId="0" applyFont="1" applyFill="1" applyBorder="1" applyAlignment="1"/>
    <xf numFmtId="0" fontId="37" fillId="0" borderId="9" xfId="0" applyFont="1" applyFill="1" applyBorder="1" applyAlignment="1"/>
    <xf numFmtId="0" fontId="12" fillId="0" borderId="9" xfId="0" applyFont="1" applyFill="1" applyBorder="1" applyAlignment="1">
      <alignment horizontal="center" vertical="top" wrapText="1"/>
    </xf>
    <xf numFmtId="0" fontId="59" fillId="14" borderId="0" xfId="0" applyFont="1" applyFill="1"/>
    <xf numFmtId="0" fontId="95" fillId="3" borderId="9" xfId="5" applyFont="1" applyFill="1" applyBorder="1" applyAlignment="1">
      <alignment horizontal="center" vertical="center"/>
    </xf>
    <xf numFmtId="0" fontId="102" fillId="0" borderId="9" xfId="11" applyFont="1" applyBorder="1" applyAlignment="1">
      <alignment horizontal="left" vertical="top" wrapText="1"/>
    </xf>
    <xf numFmtId="0" fontId="132" fillId="0" borderId="0" xfId="10" applyFont="1" applyAlignment="1">
      <alignment horizontal="left" wrapText="1"/>
    </xf>
    <xf numFmtId="0" fontId="149" fillId="0" borderId="0" xfId="10"/>
    <xf numFmtId="0" fontId="133" fillId="15" borderId="38" xfId="10" applyFont="1" applyFill="1" applyBorder="1" applyAlignment="1">
      <alignment horizontal="center" vertical="center" wrapText="1"/>
    </xf>
    <xf numFmtId="0" fontId="133" fillId="15" borderId="39" xfId="10" applyFont="1" applyFill="1" applyBorder="1" applyAlignment="1">
      <alignment horizontal="center" vertical="center" wrapText="1"/>
    </xf>
    <xf numFmtId="0" fontId="134" fillId="16" borderId="40" xfId="10" applyFont="1" applyFill="1" applyBorder="1" applyAlignment="1">
      <alignment horizontal="center" vertical="center"/>
    </xf>
    <xf numFmtId="0" fontId="134" fillId="16" borderId="41" xfId="10" applyFont="1" applyFill="1" applyBorder="1" applyAlignment="1">
      <alignment horizontal="center" vertical="center"/>
    </xf>
    <xf numFmtId="0" fontId="133" fillId="15" borderId="41" xfId="10" applyFont="1" applyFill="1" applyBorder="1" applyAlignment="1">
      <alignment horizontal="center" vertical="center" wrapText="1"/>
    </xf>
    <xf numFmtId="0" fontId="149" fillId="0" borderId="0" xfId="10" applyAlignment="1">
      <alignment wrapText="1"/>
    </xf>
    <xf numFmtId="0" fontId="149" fillId="0" borderId="0" xfId="10" applyFill="1"/>
    <xf numFmtId="0" fontId="134" fillId="16" borderId="42" xfId="10" applyFont="1" applyFill="1" applyBorder="1" applyAlignment="1">
      <alignment horizontal="center" vertical="center" wrapText="1"/>
    </xf>
    <xf numFmtId="0" fontId="135" fillId="16" borderId="43" xfId="10" applyFont="1" applyFill="1" applyBorder="1" applyAlignment="1">
      <alignment horizontal="center" vertical="center" wrapText="1"/>
    </xf>
    <xf numFmtId="0" fontId="135" fillId="16" borderId="30" xfId="10" applyFont="1" applyFill="1" applyBorder="1" applyAlignment="1">
      <alignment horizontal="center" vertical="center" wrapText="1"/>
    </xf>
    <xf numFmtId="0" fontId="135" fillId="16" borderId="44" xfId="10" applyFont="1" applyFill="1" applyBorder="1" applyAlignment="1">
      <alignment horizontal="center" vertical="center" wrapText="1"/>
    </xf>
    <xf numFmtId="0" fontId="135" fillId="16" borderId="45" xfId="10" applyFont="1" applyFill="1" applyBorder="1" applyAlignment="1">
      <alignment horizontal="center" vertical="center" wrapText="1"/>
    </xf>
    <xf numFmtId="0" fontId="135" fillId="16" borderId="37" xfId="10" applyFont="1" applyFill="1" applyBorder="1" applyAlignment="1">
      <alignment horizontal="center" vertical="center" wrapText="1"/>
    </xf>
    <xf numFmtId="0" fontId="135" fillId="16" borderId="46" xfId="10" applyFont="1" applyFill="1" applyBorder="1" applyAlignment="1">
      <alignment horizontal="center" vertical="center" wrapText="1"/>
    </xf>
    <xf numFmtId="0" fontId="149" fillId="0" borderId="0" xfId="10" applyAlignment="1">
      <alignment horizontal="left" wrapText="1"/>
    </xf>
    <xf numFmtId="0" fontId="149" fillId="0" borderId="47" xfId="10" applyBorder="1"/>
    <xf numFmtId="0" fontId="38" fillId="0" borderId="48" xfId="10" applyFont="1" applyFill="1" applyBorder="1"/>
    <xf numFmtId="0" fontId="136" fillId="0" borderId="49" xfId="10" applyFont="1" applyFill="1" applyBorder="1" applyAlignment="1">
      <alignment horizontal="center"/>
    </xf>
    <xf numFmtId="0" fontId="136" fillId="0" borderId="50" xfId="23" applyFont="1" applyFill="1" applyBorder="1" applyAlignment="1">
      <alignment horizontal="center"/>
    </xf>
    <xf numFmtId="0" fontId="136" fillId="0" borderId="49" xfId="23" applyFont="1" applyFill="1" applyBorder="1" applyAlignment="1">
      <alignment horizontal="center"/>
    </xf>
    <xf numFmtId="0" fontId="38" fillId="0" borderId="51" xfId="10" applyFont="1" applyFill="1" applyBorder="1"/>
    <xf numFmtId="0" fontId="136" fillId="0" borderId="36" xfId="10" applyFont="1" applyFill="1" applyBorder="1" applyAlignment="1">
      <alignment horizontal="center"/>
    </xf>
    <xf numFmtId="0" fontId="136" fillId="0" borderId="52" xfId="23" applyFont="1" applyFill="1" applyBorder="1" applyAlignment="1">
      <alignment horizontal="center"/>
    </xf>
    <xf numFmtId="0" fontId="136" fillId="0" borderId="36" xfId="23" applyFont="1" applyFill="1" applyBorder="1" applyAlignment="1">
      <alignment horizontal="center"/>
    </xf>
    <xf numFmtId="0" fontId="149" fillId="0" borderId="47" xfId="10" applyFill="1" applyBorder="1"/>
    <xf numFmtId="0" fontId="149" fillId="0" borderId="29" xfId="10" applyFill="1" applyBorder="1"/>
    <xf numFmtId="0" fontId="38" fillId="0" borderId="53" xfId="10" applyFont="1" applyFill="1" applyBorder="1"/>
    <xf numFmtId="0" fontId="136" fillId="0" borderId="54" xfId="10" applyFont="1" applyFill="1" applyBorder="1" applyAlignment="1">
      <alignment horizontal="center"/>
    </xf>
    <xf numFmtId="0" fontId="136" fillId="0" borderId="54" xfId="23" applyFont="1" applyFill="1" applyBorder="1" applyAlignment="1">
      <alignment horizontal="center"/>
    </xf>
    <xf numFmtId="0" fontId="136" fillId="0" borderId="55" xfId="23" applyFont="1" applyFill="1" applyBorder="1" applyAlignment="1">
      <alignment horizontal="center"/>
    </xf>
    <xf numFmtId="0" fontId="38" fillId="17" borderId="56" xfId="10" applyFont="1" applyFill="1" applyBorder="1"/>
    <xf numFmtId="0" fontId="136" fillId="17" borderId="57" xfId="10" applyFont="1" applyFill="1" applyBorder="1" applyAlignment="1">
      <alignment horizontal="center"/>
    </xf>
    <xf numFmtId="0" fontId="136" fillId="17" borderId="58" xfId="10" applyFont="1" applyFill="1" applyBorder="1" applyAlignment="1">
      <alignment horizontal="center"/>
    </xf>
    <xf numFmtId="0" fontId="137" fillId="17" borderId="59" xfId="10" applyFont="1" applyFill="1" applyBorder="1"/>
    <xf numFmtId="0" fontId="136" fillId="17" borderId="60" xfId="10" applyFont="1" applyFill="1" applyBorder="1" applyAlignment="1">
      <alignment horizontal="center"/>
    </xf>
    <xf numFmtId="0" fontId="136" fillId="17" borderId="61" xfId="10" applyFont="1" applyFill="1" applyBorder="1" applyAlignment="1">
      <alignment horizontal="center"/>
    </xf>
    <xf numFmtId="0" fontId="149" fillId="0" borderId="28" xfId="10" applyBorder="1"/>
    <xf numFmtId="0" fontId="137" fillId="17" borderId="51" xfId="10" applyFont="1" applyFill="1" applyBorder="1"/>
    <xf numFmtId="0" fontId="136" fillId="17" borderId="36" xfId="10" applyFont="1" applyFill="1" applyBorder="1" applyAlignment="1">
      <alignment horizontal="center"/>
    </xf>
    <xf numFmtId="0" fontId="136" fillId="17" borderId="52" xfId="10" applyFont="1" applyFill="1" applyBorder="1" applyAlignment="1">
      <alignment horizontal="center"/>
    </xf>
    <xf numFmtId="0" fontId="137" fillId="17" borderId="62" xfId="10" applyFont="1" applyFill="1" applyBorder="1"/>
    <xf numFmtId="0" fontId="136" fillId="17" borderId="63" xfId="10" applyFont="1" applyFill="1" applyBorder="1" applyAlignment="1">
      <alignment horizontal="center"/>
    </xf>
    <xf numFmtId="0" fontId="136" fillId="17" borderId="64" xfId="10" applyFont="1" applyFill="1" applyBorder="1" applyAlignment="1">
      <alignment horizontal="center"/>
    </xf>
    <xf numFmtId="0" fontId="138" fillId="0" borderId="65" xfId="10" applyFont="1" applyFill="1" applyBorder="1" applyAlignment="1">
      <alignment horizontal="left" vertical="center"/>
    </xf>
    <xf numFmtId="0" fontId="136" fillId="0" borderId="66" xfId="10" applyFont="1" applyFill="1" applyBorder="1" applyAlignment="1">
      <alignment horizontal="center"/>
    </xf>
    <xf numFmtId="0" fontId="138" fillId="17" borderId="59" xfId="10" applyFont="1" applyFill="1" applyBorder="1" applyAlignment="1">
      <alignment horizontal="left" vertical="center"/>
    </xf>
    <xf numFmtId="0" fontId="149" fillId="0" borderId="29" xfId="10" applyBorder="1"/>
    <xf numFmtId="0" fontId="138" fillId="17" borderId="51" xfId="10" applyFont="1" applyFill="1" applyBorder="1" applyAlignment="1">
      <alignment horizontal="left" vertical="center"/>
    </xf>
    <xf numFmtId="0" fontId="138" fillId="17" borderId="59" xfId="10" applyFont="1" applyFill="1" applyBorder="1" applyAlignment="1"/>
    <xf numFmtId="0" fontId="138" fillId="17" borderId="62" xfId="10" applyFont="1" applyFill="1" applyBorder="1" applyAlignment="1"/>
    <xf numFmtId="0" fontId="138" fillId="17" borderId="51" xfId="10" applyFont="1" applyFill="1" applyBorder="1" applyAlignment="1"/>
    <xf numFmtId="0" fontId="137" fillId="0" borderId="65" xfId="10" applyFont="1" applyFill="1" applyBorder="1"/>
    <xf numFmtId="0" fontId="136" fillId="16" borderId="60" xfId="10" applyFont="1" applyFill="1" applyBorder="1" applyAlignment="1">
      <alignment horizontal="center"/>
    </xf>
    <xf numFmtId="1" fontId="136" fillId="16" borderId="60" xfId="10" applyNumberFormat="1" applyFont="1" applyFill="1" applyBorder="1" applyAlignment="1">
      <alignment horizontal="center"/>
    </xf>
    <xf numFmtId="1" fontId="136" fillId="17" borderId="60" xfId="10" applyNumberFormat="1" applyFont="1" applyFill="1" applyBorder="1" applyAlignment="1">
      <alignment horizontal="center"/>
    </xf>
    <xf numFmtId="0" fontId="138" fillId="17" borderId="53" xfId="10" applyFont="1" applyFill="1" applyBorder="1" applyAlignment="1"/>
    <xf numFmtId="0" fontId="139" fillId="17" borderId="54" xfId="10" applyFont="1" applyFill="1" applyBorder="1" applyAlignment="1">
      <alignment horizontal="center"/>
    </xf>
    <xf numFmtId="0" fontId="136" fillId="16" borderId="54" xfId="10" applyFont="1" applyFill="1" applyBorder="1" applyAlignment="1"/>
    <xf numFmtId="1" fontId="136" fillId="16" borderId="54" xfId="10" applyNumberFormat="1" applyFont="1" applyFill="1" applyBorder="1" applyAlignment="1"/>
    <xf numFmtId="1" fontId="139" fillId="17" borderId="54" xfId="10" applyNumberFormat="1" applyFont="1" applyFill="1" applyBorder="1" applyAlignment="1">
      <alignment horizontal="center"/>
    </xf>
    <xf numFmtId="1" fontId="139" fillId="17" borderId="55" xfId="10" applyNumberFormat="1" applyFont="1" applyFill="1" applyBorder="1" applyAlignment="1">
      <alignment horizontal="center"/>
    </xf>
    <xf numFmtId="0" fontId="38" fillId="0" borderId="0" xfId="10" applyFont="1"/>
    <xf numFmtId="0" fontId="55" fillId="4" borderId="66" xfId="24" applyNumberFormat="1" applyFont="1" applyFill="1" applyBorder="1" applyAlignment="1">
      <alignment horizontal="left" vertical="top" wrapText="1"/>
    </xf>
    <xf numFmtId="0" fontId="136" fillId="0" borderId="66" xfId="23" applyFont="1" applyFill="1" applyBorder="1" applyAlignment="1">
      <alignment horizontal="center"/>
    </xf>
    <xf numFmtId="0" fontId="136" fillId="0" borderId="45" xfId="23" applyFont="1" applyFill="1" applyBorder="1" applyAlignment="1">
      <alignment horizontal="center"/>
    </xf>
    <xf numFmtId="0" fontId="137" fillId="17" borderId="67" xfId="10" applyFont="1" applyFill="1" applyBorder="1"/>
    <xf numFmtId="0" fontId="149" fillId="0" borderId="68" xfId="10" applyBorder="1"/>
    <xf numFmtId="0" fontId="137" fillId="17" borderId="69" xfId="10" applyFont="1" applyFill="1" applyBorder="1"/>
    <xf numFmtId="0" fontId="136" fillId="16" borderId="54" xfId="23" applyFont="1" applyFill="1" applyBorder="1" applyAlignment="1">
      <alignment horizontal="center"/>
    </xf>
    <xf numFmtId="0" fontId="136" fillId="16" borderId="55" xfId="23" applyFont="1" applyFill="1" applyBorder="1" applyAlignment="1">
      <alignment horizontal="center"/>
    </xf>
    <xf numFmtId="0" fontId="136" fillId="16" borderId="49" xfId="23" applyFont="1" applyFill="1" applyBorder="1" applyAlignment="1">
      <alignment horizontal="center"/>
    </xf>
    <xf numFmtId="0" fontId="136" fillId="16" borderId="50" xfId="23" applyFont="1" applyFill="1" applyBorder="1" applyAlignment="1">
      <alignment horizontal="center"/>
    </xf>
    <xf numFmtId="0" fontId="95" fillId="2" borderId="9" xfId="5" applyFont="1" applyFill="1" applyBorder="1" applyAlignment="1" applyProtection="1">
      <alignment horizontal="center" vertical="center" wrapText="1"/>
      <protection hidden="1"/>
    </xf>
    <xf numFmtId="0" fontId="95" fillId="2" borderId="9" xfId="5" applyFont="1" applyFill="1" applyBorder="1" applyAlignment="1" applyProtection="1">
      <alignment vertical="center" wrapText="1"/>
      <protection hidden="1"/>
    </xf>
    <xf numFmtId="2" fontId="112" fillId="7" borderId="34" xfId="0" applyNumberFormat="1" applyFont="1" applyFill="1" applyBorder="1" applyAlignment="1">
      <alignment horizontal="center" vertical="center" wrapText="1"/>
    </xf>
    <xf numFmtId="2" fontId="59" fillId="7" borderId="9" xfId="0" applyNumberFormat="1" applyFont="1" applyFill="1" applyBorder="1" applyAlignment="1">
      <alignment horizontal="center" vertical="center" wrapText="1"/>
    </xf>
    <xf numFmtId="2" fontId="123" fillId="4" borderId="36" xfId="21" applyNumberFormat="1" applyFont="1" applyFill="1" applyBorder="1" applyAlignment="1">
      <alignment horizontal="right" vertical="top" wrapText="1"/>
    </xf>
    <xf numFmtId="2" fontId="59" fillId="0" borderId="0" xfId="0" applyNumberFormat="1" applyFont="1" applyAlignment="1">
      <alignment horizontal="center" vertical="center"/>
    </xf>
    <xf numFmtId="0" fontId="38" fillId="16" borderId="70" xfId="10" applyFont="1" applyFill="1" applyBorder="1"/>
    <xf numFmtId="0" fontId="136" fillId="16" borderId="71" xfId="10" applyFont="1" applyFill="1" applyBorder="1" applyAlignment="1">
      <alignment horizontal="center"/>
    </xf>
    <xf numFmtId="0" fontId="136" fillId="16" borderId="71" xfId="23" applyFont="1" applyFill="1" applyBorder="1" applyAlignment="1">
      <alignment horizontal="center"/>
    </xf>
    <xf numFmtId="0" fontId="136" fillId="16" borderId="72" xfId="23" applyFont="1" applyFill="1" applyBorder="1" applyAlignment="1">
      <alignment horizontal="center"/>
    </xf>
    <xf numFmtId="0" fontId="38" fillId="16" borderId="73" xfId="10" applyFont="1" applyFill="1" applyBorder="1"/>
    <xf numFmtId="0" fontId="136" fillId="16" borderId="74" xfId="10" applyFont="1" applyFill="1" applyBorder="1" applyAlignment="1">
      <alignment horizontal="center"/>
    </xf>
    <xf numFmtId="0" fontId="136" fillId="16" borderId="74" xfId="23" applyFont="1" applyFill="1" applyBorder="1" applyAlignment="1">
      <alignment horizontal="center"/>
    </xf>
    <xf numFmtId="0" fontId="136" fillId="16" borderId="75" xfId="23" applyFont="1" applyFill="1" applyBorder="1" applyAlignment="1">
      <alignment horizontal="center"/>
    </xf>
    <xf numFmtId="0" fontId="136" fillId="16" borderId="36" xfId="23" applyFont="1" applyFill="1" applyBorder="1" applyAlignment="1">
      <alignment horizontal="center"/>
    </xf>
    <xf numFmtId="0" fontId="136" fillId="16" borderId="52" xfId="23" applyFont="1" applyFill="1" applyBorder="1" applyAlignment="1">
      <alignment horizontal="center"/>
    </xf>
    <xf numFmtId="0" fontId="136" fillId="0" borderId="76" xfId="10" applyFont="1" applyFill="1" applyBorder="1" applyAlignment="1">
      <alignment horizontal="center"/>
    </xf>
    <xf numFmtId="0" fontId="136" fillId="17" borderId="36" xfId="23" applyFont="1" applyFill="1" applyBorder="1" applyAlignment="1">
      <alignment horizontal="center"/>
    </xf>
    <xf numFmtId="0" fontId="136" fillId="17" borderId="52" xfId="23" applyFont="1" applyFill="1" applyBorder="1" applyAlignment="1">
      <alignment horizontal="center"/>
    </xf>
    <xf numFmtId="0" fontId="136" fillId="17" borderId="49" xfId="23" applyFont="1" applyFill="1" applyBorder="1" applyAlignment="1">
      <alignment horizontal="center"/>
    </xf>
    <xf numFmtId="0" fontId="136" fillId="17" borderId="50" xfId="23" applyFont="1" applyFill="1" applyBorder="1" applyAlignment="1">
      <alignment horizontal="center"/>
    </xf>
    <xf numFmtId="0" fontId="136" fillId="17" borderId="54" xfId="23" applyFont="1" applyFill="1" applyBorder="1" applyAlignment="1">
      <alignment horizontal="center"/>
    </xf>
    <xf numFmtId="0" fontId="136" fillId="17" borderId="55" xfId="23" applyFont="1" applyFill="1" applyBorder="1" applyAlignment="1">
      <alignment horizontal="center"/>
    </xf>
    <xf numFmtId="0" fontId="102" fillId="0" borderId="15" xfId="8" applyFont="1" applyFill="1" applyBorder="1" applyAlignment="1">
      <alignment vertical="center" wrapText="1"/>
    </xf>
    <xf numFmtId="0" fontId="56" fillId="0" borderId="26" xfId="8" applyFont="1" applyBorder="1" applyAlignment="1">
      <alignment horizontal="center" wrapText="1"/>
    </xf>
    <xf numFmtId="0" fontId="89" fillId="0" borderId="16" xfId="11" applyFont="1" applyBorder="1" applyAlignment="1">
      <alignment horizontal="left" wrapText="1"/>
    </xf>
    <xf numFmtId="3" fontId="100" fillId="3" borderId="16" xfId="0" applyNumberFormat="1" applyFont="1" applyFill="1" applyBorder="1" applyAlignment="1">
      <alignment horizontal="center" vertical="center"/>
    </xf>
    <xf numFmtId="0" fontId="89" fillId="0" borderId="33" xfId="11" applyFont="1" applyBorder="1" applyAlignment="1">
      <alignment horizontal="left" wrapText="1"/>
    </xf>
    <xf numFmtId="3" fontId="100" fillId="3" borderId="34" xfId="0" applyNumberFormat="1" applyFont="1" applyFill="1" applyBorder="1" applyAlignment="1">
      <alignment horizontal="center" vertical="center"/>
    </xf>
    <xf numFmtId="0" fontId="102" fillId="2" borderId="34" xfId="11" applyFont="1" applyFill="1" applyBorder="1" applyAlignment="1" applyProtection="1">
      <alignment horizontal="center" vertical="center"/>
      <protection hidden="1"/>
    </xf>
    <xf numFmtId="0" fontId="102" fillId="2" borderId="77" xfId="11" applyFont="1" applyFill="1" applyBorder="1" applyAlignment="1" applyProtection="1">
      <alignment horizontal="center" vertical="center"/>
      <protection hidden="1"/>
    </xf>
    <xf numFmtId="0" fontId="89" fillId="0" borderId="35" xfId="11" applyFont="1" applyBorder="1" applyAlignment="1">
      <alignment horizontal="left" wrapText="1"/>
    </xf>
    <xf numFmtId="0" fontId="102" fillId="2" borderId="78" xfId="11" applyFont="1" applyFill="1" applyBorder="1" applyAlignment="1" applyProtection="1">
      <alignment horizontal="center" vertical="center"/>
      <protection hidden="1"/>
    </xf>
    <xf numFmtId="0" fontId="95" fillId="2" borderId="79" xfId="5" applyFont="1" applyFill="1" applyBorder="1" applyAlignment="1" applyProtection="1">
      <alignment vertical="top" wrapText="1"/>
      <protection hidden="1"/>
    </xf>
    <xf numFmtId="3" fontId="100" fillId="3" borderId="80" xfId="0" applyNumberFormat="1" applyFont="1" applyFill="1" applyBorder="1" applyAlignment="1">
      <alignment horizontal="center" vertical="center"/>
    </xf>
    <xf numFmtId="0" fontId="102" fillId="2" borderId="80" xfId="11" applyFont="1" applyFill="1" applyBorder="1" applyAlignment="1" applyProtection="1">
      <alignment horizontal="center" vertical="center"/>
      <protection hidden="1"/>
    </xf>
    <xf numFmtId="0" fontId="102" fillId="2" borderId="81" xfId="11" applyFont="1" applyFill="1" applyBorder="1" applyAlignment="1" applyProtection="1">
      <alignment horizontal="center" vertical="center"/>
      <protection hidden="1"/>
    </xf>
    <xf numFmtId="0" fontId="82" fillId="0" borderId="9" xfId="0" applyNumberFormat="1" applyFont="1" applyFill="1" applyBorder="1" applyAlignment="1">
      <alignment vertical="top"/>
    </xf>
    <xf numFmtId="0" fontId="142" fillId="0" borderId="29" xfId="10" applyFont="1" applyFill="1" applyBorder="1"/>
    <xf numFmtId="0" fontId="142" fillId="0" borderId="82" xfId="10" applyFont="1" applyBorder="1"/>
    <xf numFmtId="3" fontId="110" fillId="0" borderId="24" xfId="0" applyNumberFormat="1" applyFont="1" applyFill="1" applyBorder="1" applyAlignment="1">
      <alignment vertical="center" wrapText="1"/>
    </xf>
    <xf numFmtId="3" fontId="110" fillId="0" borderId="25" xfId="0" applyNumberFormat="1" applyFont="1" applyFill="1" applyBorder="1" applyAlignment="1">
      <alignment vertical="center" wrapText="1"/>
    </xf>
    <xf numFmtId="3" fontId="110" fillId="0" borderId="27" xfId="0" applyNumberFormat="1" applyFont="1" applyFill="1" applyBorder="1" applyAlignment="1">
      <alignment vertical="center" wrapText="1"/>
    </xf>
    <xf numFmtId="0" fontId="12" fillId="9" borderId="20" xfId="0" applyFont="1" applyFill="1" applyBorder="1" applyAlignment="1">
      <alignment horizontal="center" vertical="top" wrapText="1"/>
    </xf>
    <xf numFmtId="0" fontId="12" fillId="9" borderId="0" xfId="0" applyFont="1" applyFill="1" applyBorder="1" applyAlignment="1">
      <alignment horizontal="center" vertical="top" wrapText="1"/>
    </xf>
    <xf numFmtId="0" fontId="67" fillId="4" borderId="15" xfId="16" applyNumberFormat="1" applyFont="1" applyFill="1" applyBorder="1" applyAlignment="1">
      <alignment horizontal="left" vertical="center" wrapText="1"/>
    </xf>
    <xf numFmtId="0" fontId="67" fillId="4" borderId="17" xfId="16" applyNumberFormat="1" applyFont="1" applyFill="1" applyBorder="1" applyAlignment="1">
      <alignment horizontal="left" vertical="center" wrapText="1"/>
    </xf>
    <xf numFmtId="0" fontId="67" fillId="4" borderId="15" xfId="16" applyNumberFormat="1" applyFont="1" applyFill="1" applyBorder="1" applyAlignment="1">
      <alignment horizontal="left" vertical="top" wrapText="1"/>
    </xf>
    <xf numFmtId="0" fontId="67" fillId="4" borderId="17" xfId="16" applyNumberFormat="1" applyFont="1" applyFill="1" applyBorder="1" applyAlignment="1">
      <alignment horizontal="left" vertical="top" wrapText="1"/>
    </xf>
    <xf numFmtId="3" fontId="66" fillId="0" borderId="9" xfId="0" applyNumberFormat="1" applyFont="1" applyFill="1" applyBorder="1" applyAlignment="1">
      <alignment vertical="center" wrapText="1"/>
    </xf>
    <xf numFmtId="3" fontId="67" fillId="4" borderId="15" xfId="16" applyNumberFormat="1" applyFont="1" applyFill="1" applyBorder="1" applyAlignment="1">
      <alignment horizontal="left" vertical="center" wrapText="1"/>
    </xf>
    <xf numFmtId="3" fontId="67" fillId="4" borderId="17" xfId="16" applyNumberFormat="1" applyFont="1" applyFill="1" applyBorder="1" applyAlignment="1">
      <alignment horizontal="left" vertical="center" wrapText="1"/>
    </xf>
    <xf numFmtId="3" fontId="100" fillId="0" borderId="9" xfId="0" applyNumberFormat="1" applyFont="1" applyFill="1" applyBorder="1" applyAlignment="1">
      <alignment horizontal="center" vertical="center"/>
    </xf>
    <xf numFmtId="0" fontId="140" fillId="4" borderId="83" xfId="25" applyNumberFormat="1" applyFont="1" applyFill="1" applyBorder="1" applyAlignment="1">
      <alignment horizontal="left" vertical="top"/>
    </xf>
    <xf numFmtId="0" fontId="144" fillId="17" borderId="62" xfId="10" applyFont="1" applyFill="1" applyBorder="1" applyAlignment="1"/>
    <xf numFmtId="3" fontId="100" fillId="2" borderId="10" xfId="0" applyNumberFormat="1" applyFont="1" applyFill="1" applyBorder="1" applyAlignment="1">
      <alignment horizontal="center" vertical="center"/>
    </xf>
    <xf numFmtId="3" fontId="100" fillId="3" borderId="0" xfId="15" applyNumberFormat="1" applyFont="1" applyFill="1" applyBorder="1" applyAlignment="1">
      <alignment horizontal="center" vertical="center" wrapText="1"/>
    </xf>
    <xf numFmtId="3" fontId="101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18" borderId="36" xfId="21" applyNumberFormat="1" applyFont="1" applyFill="1" applyBorder="1" applyAlignment="1">
      <alignment vertical="top" wrapText="1"/>
    </xf>
    <xf numFmtId="0" fontId="25" fillId="0" borderId="36" xfId="21" applyNumberFormat="1" applyFont="1" applyFill="1" applyBorder="1" applyAlignment="1">
      <alignment vertical="top" wrapText="1"/>
    </xf>
    <xf numFmtId="3" fontId="112" fillId="19" borderId="15" xfId="0" applyNumberFormat="1" applyFont="1" applyFill="1" applyBorder="1" applyAlignment="1">
      <alignment vertical="center"/>
    </xf>
    <xf numFmtId="3" fontId="112" fillId="18" borderId="15" xfId="0" applyNumberFormat="1" applyFont="1" applyFill="1" applyBorder="1" applyAlignment="1">
      <alignment vertical="center"/>
    </xf>
    <xf numFmtId="0" fontId="95" fillId="3" borderId="9" xfId="5" applyFont="1" applyFill="1" applyBorder="1" applyAlignment="1">
      <alignment horizontal="center" vertical="center"/>
    </xf>
    <xf numFmtId="0" fontId="59" fillId="18" borderId="0" xfId="0" applyFont="1" applyFill="1" applyAlignment="1">
      <alignment horizontal="left"/>
    </xf>
    <xf numFmtId="0" fontId="59" fillId="0" borderId="0" xfId="0" applyFont="1" applyAlignment="1">
      <alignment horizontal="left" vertical="center"/>
    </xf>
    <xf numFmtId="0" fontId="95" fillId="0" borderId="20" xfId="5" applyFont="1" applyFill="1" applyBorder="1" applyAlignment="1" applyProtection="1">
      <alignment vertical="center" wrapText="1"/>
      <protection hidden="1"/>
    </xf>
    <xf numFmtId="0" fontId="95" fillId="0" borderId="0" xfId="5" applyFont="1" applyFill="1" applyBorder="1" applyAlignment="1" applyProtection="1">
      <alignment vertical="center" wrapText="1"/>
      <protection hidden="1"/>
    </xf>
    <xf numFmtId="0" fontId="95" fillId="0" borderId="9" xfId="5" applyFont="1" applyFill="1" applyBorder="1" applyAlignment="1">
      <alignment horizontal="center" vertical="center"/>
    </xf>
    <xf numFmtId="0" fontId="95" fillId="0" borderId="9" xfId="5" applyFont="1" applyFill="1" applyBorder="1" applyAlignment="1" applyProtection="1">
      <alignment vertical="center" wrapText="1"/>
      <protection hidden="1"/>
    </xf>
    <xf numFmtId="0" fontId="130" fillId="0" borderId="63" xfId="21" applyNumberFormat="1" applyFont="1" applyBorder="1" applyAlignment="1">
      <alignment vertical="center" wrapText="1"/>
    </xf>
    <xf numFmtId="0" fontId="130" fillId="0" borderId="63" xfId="21" applyNumberFormat="1" applyFont="1" applyBorder="1" applyAlignment="1">
      <alignment horizontal="center" vertical="center" wrapText="1"/>
    </xf>
    <xf numFmtId="0" fontId="44" fillId="0" borderId="0" xfId="3" applyFont="1" applyFill="1" applyBorder="1" applyAlignment="1" applyProtection="1">
      <alignment horizontal="center" vertical="center" wrapText="1"/>
    </xf>
    <xf numFmtId="0" fontId="140" fillId="4" borderId="83" xfId="21" applyNumberFormat="1" applyFont="1" applyFill="1" applyBorder="1" applyAlignment="1">
      <alignment horizontal="left" vertical="top"/>
    </xf>
    <xf numFmtId="0" fontId="148" fillId="4" borderId="36" xfId="21" applyNumberFormat="1" applyFont="1" applyFill="1" applyBorder="1" applyAlignment="1">
      <alignment vertical="top" wrapText="1"/>
    </xf>
    <xf numFmtId="0" fontId="140" fillId="20" borderId="83" xfId="21" applyNumberFormat="1" applyFont="1" applyFill="1" applyBorder="1" applyAlignment="1">
      <alignment horizontal="left" vertical="top"/>
    </xf>
    <xf numFmtId="0" fontId="25" fillId="20" borderId="36" xfId="21" applyNumberFormat="1" applyFont="1" applyFill="1" applyBorder="1" applyAlignment="1">
      <alignment vertical="top" wrapText="1"/>
    </xf>
    <xf numFmtId="0" fontId="44" fillId="0" borderId="0" xfId="3" applyFont="1" applyFill="1" applyBorder="1" applyAlignment="1" applyProtection="1">
      <alignment vertical="center" wrapText="1"/>
    </xf>
    <xf numFmtId="0" fontId="44" fillId="2" borderId="0" xfId="3" applyFont="1" applyFill="1" applyBorder="1" applyAlignment="1" applyProtection="1">
      <alignment horizontal="center" vertical="center" wrapText="1"/>
    </xf>
    <xf numFmtId="0" fontId="3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7" fillId="2" borderId="0" xfId="0" applyFont="1" applyFill="1" applyBorder="1"/>
    <xf numFmtId="0" fontId="117" fillId="2" borderId="0" xfId="3" applyFont="1" applyFill="1" applyBorder="1" applyAlignment="1" applyProtection="1">
      <alignment vertical="center" wrapText="1"/>
    </xf>
    <xf numFmtId="0" fontId="114" fillId="2" borderId="0" xfId="0" applyFont="1" applyFill="1" applyBorder="1"/>
    <xf numFmtId="0" fontId="34" fillId="8" borderId="0" xfId="2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44" fillId="0" borderId="0" xfId="3" applyFont="1" applyFill="1" applyBorder="1" applyAlignment="1" applyProtection="1">
      <alignment horizontal="left" wrapText="1"/>
    </xf>
    <xf numFmtId="0" fontId="46" fillId="0" borderId="0" xfId="0" applyFont="1" applyFill="1" applyBorder="1" applyAlignment="1">
      <alignment horizontal="center" vertical="center"/>
    </xf>
    <xf numFmtId="0" fontId="44" fillId="0" borderId="0" xfId="3" applyFont="1" applyFill="1" applyBorder="1" applyAlignment="1" applyProtection="1">
      <alignment horizontal="left"/>
    </xf>
    <xf numFmtId="0" fontId="43" fillId="0" borderId="0" xfId="0" applyFont="1" applyFill="1" applyBorder="1" applyAlignment="1">
      <alignment horizontal="center"/>
    </xf>
    <xf numFmtId="0" fontId="117" fillId="9" borderId="0" xfId="3" applyFont="1" applyFill="1" applyBorder="1" applyAlignment="1" applyProtection="1">
      <alignment horizontal="center" vertical="center" wrapText="1"/>
    </xf>
    <xf numFmtId="0" fontId="116" fillId="9" borderId="0" xfId="3" applyFont="1" applyFill="1" applyBorder="1" applyAlignment="1" applyProtection="1">
      <alignment horizontal="center" vertical="center" wrapText="1"/>
    </xf>
    <xf numFmtId="0" fontId="36" fillId="0" borderId="43" xfId="3" applyFont="1" applyFill="1" applyBorder="1" applyAlignment="1" applyProtection="1">
      <alignment horizontal="center" vertical="center" wrapText="1"/>
    </xf>
    <xf numFmtId="0" fontId="36" fillId="0" borderId="76" xfId="3" applyFont="1" applyFill="1" applyBorder="1" applyAlignment="1" applyProtection="1">
      <alignment horizontal="center" vertical="center" wrapText="1"/>
    </xf>
    <xf numFmtId="0" fontId="44" fillId="0" borderId="0" xfId="3" applyFont="1" applyAlignment="1" applyProtection="1"/>
    <xf numFmtId="0" fontId="102" fillId="20" borderId="84" xfId="0" applyFont="1" applyFill="1" applyBorder="1" applyAlignment="1">
      <alignment horizontal="center" vertical="center"/>
    </xf>
    <xf numFmtId="0" fontId="102" fillId="20" borderId="85" xfId="0" applyFont="1" applyFill="1" applyBorder="1" applyAlignment="1">
      <alignment horizontal="center" vertical="center"/>
    </xf>
    <xf numFmtId="0" fontId="102" fillId="20" borderId="86" xfId="0" applyFont="1" applyFill="1" applyBorder="1" applyAlignment="1">
      <alignment horizontal="center" vertical="center"/>
    </xf>
    <xf numFmtId="0" fontId="0" fillId="21" borderId="84" xfId="0" applyFill="1" applyBorder="1" applyAlignment="1">
      <alignment horizontal="center" vertical="center" wrapText="1"/>
    </xf>
    <xf numFmtId="0" fontId="0" fillId="21" borderId="85" xfId="0" applyFill="1" applyBorder="1" applyAlignment="1">
      <alignment horizontal="center" vertical="center" wrapText="1"/>
    </xf>
    <xf numFmtId="0" fontId="0" fillId="21" borderId="86" xfId="0" applyFill="1" applyBorder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center" vertical="center" wrapText="1"/>
    </xf>
    <xf numFmtId="0" fontId="50" fillId="0" borderId="0" xfId="3" applyFont="1" applyFill="1" applyBorder="1" applyAlignment="1" applyProtection="1">
      <alignment horizontal="center" vertical="center" wrapText="1"/>
    </xf>
    <xf numFmtId="0" fontId="136" fillId="17" borderId="43" xfId="10" applyFont="1" applyFill="1" applyBorder="1" applyAlignment="1">
      <alignment horizontal="center"/>
    </xf>
    <xf numFmtId="0" fontId="136" fillId="17" borderId="46" xfId="10" applyFont="1" applyFill="1" applyBorder="1" applyAlignment="1">
      <alignment horizontal="center"/>
    </xf>
    <xf numFmtId="0" fontId="133" fillId="15" borderId="70" xfId="10" applyFont="1" applyFill="1" applyBorder="1" applyAlignment="1">
      <alignment horizontal="center" vertical="center" wrapText="1"/>
    </xf>
    <xf numFmtId="0" fontId="133" fillId="15" borderId="72" xfId="10" applyFont="1" applyFill="1" applyBorder="1" applyAlignment="1">
      <alignment horizontal="center" vertical="center" wrapText="1"/>
    </xf>
    <xf numFmtId="0" fontId="133" fillId="15" borderId="71" xfId="10" applyFont="1" applyFill="1" applyBorder="1" applyAlignment="1">
      <alignment horizontal="center" vertical="center" wrapText="1"/>
    </xf>
    <xf numFmtId="0" fontId="133" fillId="15" borderId="43" xfId="10" applyFont="1" applyFill="1" applyBorder="1" applyAlignment="1">
      <alignment horizontal="center" vertical="center" wrapText="1"/>
    </xf>
    <xf numFmtId="0" fontId="133" fillId="15" borderId="46" xfId="10" applyFont="1" applyFill="1" applyBorder="1" applyAlignment="1">
      <alignment horizontal="center" vertical="center" wrapText="1"/>
    </xf>
    <xf numFmtId="0" fontId="133" fillId="15" borderId="87" xfId="10" applyFont="1" applyFill="1" applyBorder="1" applyAlignment="1">
      <alignment horizontal="center" vertical="center" wrapText="1"/>
    </xf>
    <xf numFmtId="0" fontId="133" fillId="15" borderId="88" xfId="10" applyFont="1" applyFill="1" applyBorder="1" applyAlignment="1">
      <alignment horizontal="center" vertical="center" wrapText="1"/>
    </xf>
    <xf numFmtId="0" fontId="133" fillId="15" borderId="89" xfId="10" applyFont="1" applyFill="1" applyBorder="1" applyAlignment="1">
      <alignment horizontal="center" vertical="center" wrapText="1"/>
    </xf>
    <xf numFmtId="0" fontId="133" fillId="15" borderId="90" xfId="10" applyFont="1" applyFill="1" applyBorder="1" applyAlignment="1">
      <alignment horizontal="center" vertical="center" wrapText="1"/>
    </xf>
    <xf numFmtId="0" fontId="149" fillId="0" borderId="72" xfId="10" applyBorder="1" applyAlignment="1">
      <alignment horizontal="center" vertical="center" wrapText="1"/>
    </xf>
    <xf numFmtId="3" fontId="66" fillId="0" borderId="9" xfId="0" applyNumberFormat="1" applyFont="1" applyFill="1" applyBorder="1" applyAlignment="1">
      <alignment vertical="center" wrapText="1"/>
    </xf>
    <xf numFmtId="3" fontId="69" fillId="6" borderId="9" xfId="0" applyNumberFormat="1" applyFont="1" applyFill="1" applyBorder="1" applyAlignment="1">
      <alignment horizontal="center" vertical="center" wrapText="1"/>
    </xf>
    <xf numFmtId="3" fontId="75" fillId="7" borderId="20" xfId="0" applyNumberFormat="1" applyFont="1" applyFill="1" applyBorder="1" applyAlignment="1">
      <alignment horizontal="center" vertical="center" wrapText="1"/>
    </xf>
    <xf numFmtId="3" fontId="75" fillId="7" borderId="0" xfId="0" applyNumberFormat="1" applyFont="1" applyFill="1" applyBorder="1" applyAlignment="1">
      <alignment horizontal="center" vertical="center" wrapText="1"/>
    </xf>
    <xf numFmtId="3" fontId="66" fillId="0" borderId="9" xfId="0" applyNumberFormat="1" applyFont="1" applyFill="1" applyBorder="1" applyAlignment="1">
      <alignment horizontal="left" vertical="center" wrapText="1"/>
    </xf>
    <xf numFmtId="3" fontId="66" fillId="0" borderId="23" xfId="0" applyNumberFormat="1" applyFont="1" applyFill="1" applyBorder="1" applyAlignment="1">
      <alignment horizontal="left" vertical="center" wrapText="1"/>
    </xf>
    <xf numFmtId="3" fontId="66" fillId="0" borderId="22" xfId="0" applyNumberFormat="1" applyFont="1" applyFill="1" applyBorder="1" applyAlignment="1">
      <alignment horizontal="left" vertical="center" wrapText="1"/>
    </xf>
    <xf numFmtId="3" fontId="66" fillId="0" borderId="24" xfId="0" applyNumberFormat="1" applyFont="1" applyFill="1" applyBorder="1" applyAlignment="1">
      <alignment horizontal="left" vertical="center" wrapText="1"/>
    </xf>
    <xf numFmtId="0" fontId="74" fillId="13" borderId="0" xfId="0" applyFont="1" applyFill="1" applyBorder="1" applyAlignment="1">
      <alignment horizontal="center" vertical="center" wrapText="1"/>
    </xf>
    <xf numFmtId="3" fontId="73" fillId="7" borderId="0" xfId="0" applyNumberFormat="1" applyFont="1" applyFill="1" applyBorder="1" applyAlignment="1">
      <alignment horizontal="center" vertical="center" wrapText="1"/>
    </xf>
    <xf numFmtId="3" fontId="67" fillId="4" borderId="9" xfId="16" applyNumberFormat="1" applyFont="1" applyFill="1" applyBorder="1" applyAlignment="1">
      <alignment horizontal="left" vertical="center" wrapText="1"/>
    </xf>
    <xf numFmtId="3" fontId="66" fillId="0" borderId="15" xfId="0" applyNumberFormat="1" applyFont="1" applyFill="1" applyBorder="1" applyAlignment="1">
      <alignment horizontal="left" vertical="center" wrapText="1"/>
    </xf>
    <xf numFmtId="3" fontId="66" fillId="0" borderId="17" xfId="0" applyNumberFormat="1" applyFont="1" applyFill="1" applyBorder="1" applyAlignment="1">
      <alignment horizontal="left" vertical="center" wrapText="1"/>
    </xf>
    <xf numFmtId="3" fontId="65" fillId="7" borderId="9" xfId="0" applyNumberFormat="1" applyFont="1" applyFill="1" applyBorder="1" applyAlignment="1">
      <alignment horizontal="center" vertical="center" wrapText="1"/>
    </xf>
    <xf numFmtId="3" fontId="65" fillId="7" borderId="15" xfId="0" applyNumberFormat="1" applyFont="1" applyFill="1" applyBorder="1" applyAlignment="1">
      <alignment horizontal="center" vertical="center" wrapText="1"/>
    </xf>
    <xf numFmtId="3" fontId="65" fillId="7" borderId="17" xfId="0" applyNumberFormat="1" applyFont="1" applyFill="1" applyBorder="1" applyAlignment="1">
      <alignment horizontal="center" vertical="center" wrapText="1"/>
    </xf>
    <xf numFmtId="0" fontId="75" fillId="7" borderId="20" xfId="0" applyFont="1" applyFill="1" applyBorder="1" applyAlignment="1">
      <alignment horizontal="center" vertical="center" wrapText="1"/>
    </xf>
    <xf numFmtId="0" fontId="75" fillId="7" borderId="0" xfId="0" applyFont="1" applyFill="1" applyBorder="1" applyAlignment="1">
      <alignment horizontal="center" vertical="center" wrapText="1"/>
    </xf>
    <xf numFmtId="3" fontId="69" fillId="6" borderId="23" xfId="0" applyNumberFormat="1" applyFont="1" applyFill="1" applyBorder="1" applyAlignment="1">
      <alignment horizontal="center" vertical="center"/>
    </xf>
    <xf numFmtId="3" fontId="69" fillId="6" borderId="22" xfId="0" applyNumberFormat="1" applyFont="1" applyFill="1" applyBorder="1" applyAlignment="1">
      <alignment horizontal="center" vertical="center"/>
    </xf>
    <xf numFmtId="3" fontId="69" fillId="6" borderId="24" xfId="0" applyNumberFormat="1" applyFont="1" applyFill="1" applyBorder="1" applyAlignment="1">
      <alignment horizontal="center" vertical="center"/>
    </xf>
    <xf numFmtId="3" fontId="66" fillId="0" borderId="94" xfId="0" applyNumberFormat="1" applyFont="1" applyFill="1" applyBorder="1" applyAlignment="1">
      <alignment horizontal="left" vertical="center"/>
    </xf>
    <xf numFmtId="3" fontId="66" fillId="0" borderId="95" xfId="0" applyNumberFormat="1" applyFont="1" applyFill="1" applyBorder="1" applyAlignment="1">
      <alignment horizontal="left" vertical="center"/>
    </xf>
    <xf numFmtId="3" fontId="66" fillId="0" borderId="96" xfId="0" applyNumberFormat="1" applyFont="1" applyFill="1" applyBorder="1" applyAlignment="1">
      <alignment horizontal="left" vertical="center"/>
    </xf>
    <xf numFmtId="3" fontId="66" fillId="0" borderId="32" xfId="0" applyNumberFormat="1" applyFont="1" applyFill="1" applyBorder="1" applyAlignment="1">
      <alignment horizontal="left" vertical="center"/>
    </xf>
    <xf numFmtId="3" fontId="66" fillId="0" borderId="97" xfId="0" applyNumberFormat="1" applyFont="1" applyFill="1" applyBorder="1" applyAlignment="1">
      <alignment horizontal="left" vertical="center"/>
    </xf>
    <xf numFmtId="3" fontId="66" fillId="0" borderId="98" xfId="0" applyNumberFormat="1" applyFont="1" applyFill="1" applyBorder="1" applyAlignment="1">
      <alignment horizontal="left" vertical="center"/>
    </xf>
    <xf numFmtId="3" fontId="67" fillId="4" borderId="9" xfId="16" applyNumberFormat="1" applyFont="1" applyFill="1" applyBorder="1" applyAlignment="1">
      <alignment vertical="center" wrapText="1"/>
    </xf>
    <xf numFmtId="3" fontId="69" fillId="6" borderId="9" xfId="0" applyNumberFormat="1" applyFont="1" applyFill="1" applyBorder="1" applyAlignment="1">
      <alignment horizontal="center" vertical="center"/>
    </xf>
    <xf numFmtId="3" fontId="69" fillId="6" borderId="15" xfId="0" applyNumberFormat="1" applyFont="1" applyFill="1" applyBorder="1" applyAlignment="1">
      <alignment horizontal="center" vertical="center" wrapText="1"/>
    </xf>
    <xf numFmtId="3" fontId="69" fillId="6" borderId="17" xfId="0" applyNumberFormat="1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top" wrapText="1"/>
    </xf>
    <xf numFmtId="0" fontId="12" fillId="9" borderId="22" xfId="0" applyFont="1" applyFill="1" applyBorder="1" applyAlignment="1">
      <alignment horizontal="center" vertical="top" wrapText="1"/>
    </xf>
    <xf numFmtId="0" fontId="12" fillId="9" borderId="20" xfId="0" applyFont="1" applyFill="1" applyBorder="1" applyAlignment="1">
      <alignment horizontal="center" vertical="top" wrapText="1"/>
    </xf>
    <xf numFmtId="0" fontId="12" fillId="9" borderId="0" xfId="0" applyFont="1" applyFill="1" applyBorder="1" applyAlignment="1">
      <alignment horizontal="center" vertical="top" wrapText="1"/>
    </xf>
    <xf numFmtId="0" fontId="12" fillId="9" borderId="25" xfId="0" applyFont="1" applyFill="1" applyBorder="1" applyAlignment="1">
      <alignment horizontal="center" vertical="top" wrapText="1"/>
    </xf>
    <xf numFmtId="0" fontId="12" fillId="9" borderId="26" xfId="0" applyFont="1" applyFill="1" applyBorder="1" applyAlignment="1">
      <alignment horizontal="center" vertical="top" wrapText="1"/>
    </xf>
    <xf numFmtId="0" fontId="62" fillId="7" borderId="0" xfId="0" applyNumberFormat="1" applyFont="1" applyFill="1" applyBorder="1" applyAlignment="1">
      <alignment horizontal="center" vertical="center" wrapText="1"/>
    </xf>
    <xf numFmtId="0" fontId="62" fillId="7" borderId="10" xfId="0" applyNumberFormat="1" applyFont="1" applyFill="1" applyBorder="1" applyAlignment="1">
      <alignment horizontal="center" vertical="center" wrapText="1"/>
    </xf>
    <xf numFmtId="3" fontId="65" fillId="7" borderId="20" xfId="0" applyNumberFormat="1" applyFont="1" applyFill="1" applyBorder="1" applyAlignment="1">
      <alignment horizontal="center" vertical="center" wrapText="1"/>
    </xf>
    <xf numFmtId="3" fontId="65" fillId="7" borderId="10" xfId="0" applyNumberFormat="1" applyFont="1" applyFill="1" applyBorder="1" applyAlignment="1">
      <alignment horizontal="center" vertical="center" wrapText="1"/>
    </xf>
    <xf numFmtId="3" fontId="143" fillId="0" borderId="23" xfId="0" applyNumberFormat="1" applyFont="1" applyFill="1" applyBorder="1" applyAlignment="1">
      <alignment horizontal="center" vertical="center" wrapText="1"/>
    </xf>
    <xf numFmtId="3" fontId="143" fillId="0" borderId="22" xfId="0" applyNumberFormat="1" applyFont="1" applyFill="1" applyBorder="1" applyAlignment="1">
      <alignment horizontal="center" vertical="center" wrapText="1"/>
    </xf>
    <xf numFmtId="3" fontId="66" fillId="0" borderId="19" xfId="0" applyNumberFormat="1" applyFont="1" applyFill="1" applyBorder="1" applyAlignment="1">
      <alignment horizontal="left" vertical="center" wrapText="1"/>
    </xf>
    <xf numFmtId="3" fontId="65" fillId="6" borderId="15" xfId="0" applyNumberFormat="1" applyFont="1" applyFill="1" applyBorder="1" applyAlignment="1">
      <alignment horizontal="center" vertical="center" wrapText="1"/>
    </xf>
    <xf numFmtId="3" fontId="65" fillId="6" borderId="17" xfId="0" applyNumberFormat="1" applyFont="1" applyFill="1" applyBorder="1" applyAlignment="1">
      <alignment horizontal="center" vertical="center" wrapText="1"/>
    </xf>
    <xf numFmtId="3" fontId="69" fillId="6" borderId="19" xfId="0" applyNumberFormat="1" applyFont="1" applyFill="1" applyBorder="1" applyAlignment="1">
      <alignment horizontal="center" vertical="center" wrapText="1"/>
    </xf>
    <xf numFmtId="3" fontId="67" fillId="4" borderId="15" xfId="16" applyNumberFormat="1" applyFont="1" applyFill="1" applyBorder="1" applyAlignment="1">
      <alignment horizontal="left" vertical="center" wrapText="1"/>
    </xf>
    <xf numFmtId="3" fontId="67" fillId="4" borderId="19" xfId="16" applyNumberFormat="1" applyFont="1" applyFill="1" applyBorder="1" applyAlignment="1">
      <alignment horizontal="left" vertical="center" wrapText="1"/>
    </xf>
    <xf numFmtId="3" fontId="67" fillId="4" borderId="17" xfId="16" applyNumberFormat="1" applyFont="1" applyFill="1" applyBorder="1" applyAlignment="1">
      <alignment horizontal="left" vertical="center" wrapText="1"/>
    </xf>
    <xf numFmtId="0" fontId="71" fillId="13" borderId="0" xfId="0" applyNumberFormat="1" applyFont="1" applyFill="1" applyBorder="1" applyAlignment="1">
      <alignment horizontal="center" vertical="center" wrapText="1"/>
    </xf>
    <xf numFmtId="0" fontId="67" fillId="4" borderId="15" xfId="16" applyNumberFormat="1" applyFont="1" applyFill="1" applyBorder="1" applyAlignment="1">
      <alignment horizontal="left" vertical="top" wrapText="1"/>
    </xf>
    <xf numFmtId="0" fontId="67" fillId="4" borderId="17" xfId="16" applyNumberFormat="1" applyFont="1" applyFill="1" applyBorder="1" applyAlignment="1">
      <alignment horizontal="left" vertical="top" wrapText="1"/>
    </xf>
    <xf numFmtId="0" fontId="61" fillId="6" borderId="15" xfId="0" applyFont="1" applyFill="1" applyBorder="1" applyAlignment="1">
      <alignment horizontal="center" vertical="center" wrapText="1"/>
    </xf>
    <xf numFmtId="0" fontId="61" fillId="6" borderId="17" xfId="0" applyFont="1" applyFill="1" applyBorder="1" applyAlignment="1">
      <alignment horizontal="center" vertical="center" wrapText="1"/>
    </xf>
    <xf numFmtId="0" fontId="67" fillId="4" borderId="15" xfId="16" applyNumberFormat="1" applyFont="1" applyFill="1" applyBorder="1" applyAlignment="1">
      <alignment horizontal="left" vertical="center" wrapText="1"/>
    </xf>
    <xf numFmtId="0" fontId="67" fillId="4" borderId="17" xfId="16" applyNumberFormat="1" applyFont="1" applyFill="1" applyBorder="1" applyAlignment="1">
      <alignment horizontal="left" vertical="center" wrapText="1"/>
    </xf>
    <xf numFmtId="0" fontId="62" fillId="7" borderId="0" xfId="0" applyFont="1" applyFill="1" applyBorder="1" applyAlignment="1">
      <alignment horizontal="center" vertical="center" wrapText="1"/>
    </xf>
    <xf numFmtId="0" fontId="62" fillId="7" borderId="10" xfId="0" applyFont="1" applyFill="1" applyBorder="1" applyAlignment="1">
      <alignment horizontal="center" vertical="center" wrapText="1"/>
    </xf>
    <xf numFmtId="3" fontId="64" fillId="0" borderId="11" xfId="0" applyNumberFormat="1" applyFont="1" applyFill="1" applyBorder="1" applyAlignment="1">
      <alignment horizontal="right" vertical="center"/>
    </xf>
    <xf numFmtId="3" fontId="64" fillId="0" borderId="14" xfId="0" applyNumberFormat="1" applyFont="1" applyFill="1" applyBorder="1" applyAlignment="1">
      <alignment horizontal="right" vertical="center"/>
    </xf>
    <xf numFmtId="3" fontId="84" fillId="0" borderId="0" xfId="3" applyNumberFormat="1" applyFont="1" applyFill="1" applyBorder="1" applyAlignment="1" applyProtection="1">
      <alignment horizontal="center" vertical="center"/>
    </xf>
    <xf numFmtId="3" fontId="84" fillId="0" borderId="31" xfId="3" applyNumberFormat="1" applyFont="1" applyFill="1" applyBorder="1" applyAlignment="1" applyProtection="1">
      <alignment horizontal="center" vertical="center"/>
    </xf>
    <xf numFmtId="3" fontId="65" fillId="0" borderId="2" xfId="0" applyNumberFormat="1" applyFont="1" applyFill="1" applyBorder="1" applyAlignment="1">
      <alignment horizontal="left" vertical="center"/>
    </xf>
    <xf numFmtId="3" fontId="65" fillId="0" borderId="13" xfId="0" applyNumberFormat="1" applyFont="1" applyFill="1" applyBorder="1" applyAlignment="1">
      <alignment horizontal="center" vertical="center"/>
    </xf>
    <xf numFmtId="0" fontId="85" fillId="0" borderId="16" xfId="0" applyFont="1" applyFill="1" applyBorder="1" applyAlignment="1">
      <alignment horizontal="center"/>
    </xf>
    <xf numFmtId="0" fontId="85" fillId="0" borderId="21" xfId="0" applyFont="1" applyFill="1" applyBorder="1" applyAlignment="1">
      <alignment horizontal="center"/>
    </xf>
    <xf numFmtId="0" fontId="63" fillId="0" borderId="91" xfId="4" applyFont="1" applyBorder="1"/>
    <xf numFmtId="0" fontId="63" fillId="0" borderId="92" xfId="4" applyFont="1" applyBorder="1"/>
    <xf numFmtId="0" fontId="63" fillId="0" borderId="93" xfId="4" applyFont="1" applyBorder="1"/>
    <xf numFmtId="0" fontId="62" fillId="7" borderId="9" xfId="0" applyNumberFormat="1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99" fillId="7" borderId="43" xfId="8" applyFont="1" applyFill="1" applyBorder="1" applyAlignment="1">
      <alignment horizontal="center" vertical="center"/>
    </xf>
    <xf numFmtId="0" fontId="99" fillId="7" borderId="76" xfId="8" applyFont="1" applyFill="1" applyBorder="1" applyAlignment="1">
      <alignment horizontal="center" vertical="center"/>
    </xf>
    <xf numFmtId="0" fontId="99" fillId="7" borderId="46" xfId="8" applyFont="1" applyFill="1" applyBorder="1" applyAlignment="1">
      <alignment horizontal="center" vertical="center"/>
    </xf>
    <xf numFmtId="3" fontId="100" fillId="0" borderId="9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6" fillId="0" borderId="10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02" xfId="0" applyFont="1" applyFill="1" applyBorder="1" applyAlignment="1">
      <alignment horizontal="center"/>
    </xf>
    <xf numFmtId="0" fontId="87" fillId="0" borderId="15" xfId="14" applyNumberFormat="1" applyFont="1" applyFill="1" applyBorder="1" applyAlignment="1">
      <alignment horizontal="center" vertical="top" wrapText="1"/>
    </xf>
    <xf numFmtId="0" fontId="87" fillId="0" borderId="19" xfId="14" applyNumberFormat="1" applyFont="1" applyFill="1" applyBorder="1" applyAlignment="1">
      <alignment horizontal="center" vertical="top" wrapText="1"/>
    </xf>
    <xf numFmtId="0" fontId="87" fillId="0" borderId="17" xfId="14" applyNumberFormat="1" applyFont="1" applyFill="1" applyBorder="1" applyAlignment="1">
      <alignment horizontal="center" vertical="top" wrapText="1"/>
    </xf>
    <xf numFmtId="0" fontId="115" fillId="0" borderId="15" xfId="14" applyNumberFormat="1" applyFont="1" applyFill="1" applyBorder="1" applyAlignment="1">
      <alignment horizontal="left" vertical="top" wrapText="1"/>
    </xf>
    <xf numFmtId="0" fontId="115" fillId="0" borderId="19" xfId="14" applyNumberFormat="1" applyFont="1" applyFill="1" applyBorder="1" applyAlignment="1">
      <alignment horizontal="left" vertical="top" wrapText="1"/>
    </xf>
    <xf numFmtId="0" fontId="115" fillId="0" borderId="17" xfId="14" applyNumberFormat="1" applyFont="1" applyFill="1" applyBorder="1" applyAlignment="1">
      <alignment horizontal="left" vertical="top" wrapText="1"/>
    </xf>
    <xf numFmtId="3" fontId="65" fillId="3" borderId="9" xfId="0" applyNumberFormat="1" applyFont="1" applyFill="1" applyBorder="1" applyAlignment="1">
      <alignment horizontal="center" vertical="center"/>
    </xf>
    <xf numFmtId="0" fontId="86" fillId="0" borderId="9" xfId="14" applyNumberFormat="1" applyFont="1" applyFill="1" applyBorder="1" applyAlignment="1">
      <alignment horizontal="center" vertical="top" wrapText="1"/>
    </xf>
    <xf numFmtId="0" fontId="42" fillId="3" borderId="15" xfId="8" applyFont="1" applyFill="1" applyBorder="1" applyAlignment="1">
      <alignment horizontal="center" vertical="center"/>
    </xf>
    <xf numFmtId="0" fontId="42" fillId="3" borderId="19" xfId="8" applyFont="1" applyFill="1" applyBorder="1" applyAlignment="1">
      <alignment horizontal="center" vertical="center"/>
    </xf>
    <xf numFmtId="0" fontId="42" fillId="3" borderId="17" xfId="8" applyFont="1" applyFill="1" applyBorder="1" applyAlignment="1">
      <alignment horizontal="center" vertical="center"/>
    </xf>
    <xf numFmtId="0" fontId="42" fillId="3" borderId="9" xfId="8" applyFont="1" applyFill="1" applyBorder="1" applyAlignment="1">
      <alignment horizontal="center" vertical="center"/>
    </xf>
    <xf numFmtId="0" fontId="42" fillId="0" borderId="15" xfId="8" applyFont="1" applyFill="1" applyBorder="1" applyAlignment="1">
      <alignment horizontal="center" vertical="center"/>
    </xf>
    <xf numFmtId="0" fontId="42" fillId="0" borderId="19" xfId="8" applyFont="1" applyFill="1" applyBorder="1" applyAlignment="1">
      <alignment horizontal="center" vertical="center"/>
    </xf>
    <xf numFmtId="0" fontId="42" fillId="0" borderId="17" xfId="8" applyFont="1" applyFill="1" applyBorder="1" applyAlignment="1">
      <alignment horizontal="center" vertical="center"/>
    </xf>
    <xf numFmtId="0" fontId="102" fillId="3" borderId="9" xfId="8" applyFont="1" applyFill="1" applyBorder="1" applyAlignment="1">
      <alignment horizontal="center" vertical="center"/>
    </xf>
    <xf numFmtId="0" fontId="88" fillId="0" borderId="15" xfId="14" applyNumberFormat="1" applyFont="1" applyFill="1" applyBorder="1" applyAlignment="1">
      <alignment horizontal="left" vertical="top" wrapText="1"/>
    </xf>
    <xf numFmtId="0" fontId="88" fillId="0" borderId="19" xfId="14" applyNumberFormat="1" applyFont="1" applyFill="1" applyBorder="1" applyAlignment="1">
      <alignment horizontal="left" vertical="top" wrapText="1"/>
    </xf>
    <xf numFmtId="0" fontId="88" fillId="0" borderId="17" xfId="14" applyNumberFormat="1" applyFont="1" applyFill="1" applyBorder="1" applyAlignment="1">
      <alignment horizontal="left" vertical="top" wrapText="1"/>
    </xf>
    <xf numFmtId="0" fontId="63" fillId="0" borderId="6" xfId="4" applyFont="1" applyFill="1" applyBorder="1"/>
    <xf numFmtId="0" fontId="63" fillId="0" borderId="1" xfId="4" applyFont="1" applyFill="1" applyBorder="1"/>
    <xf numFmtId="0" fontId="85" fillId="0" borderId="99" xfId="0" applyFont="1" applyFill="1" applyBorder="1" applyAlignment="1">
      <alignment horizontal="center"/>
    </xf>
    <xf numFmtId="0" fontId="85" fillId="0" borderId="13" xfId="0" applyFont="1" applyFill="1" applyBorder="1" applyAlignment="1">
      <alignment horizontal="center"/>
    </xf>
    <xf numFmtId="0" fontId="85" fillId="0" borderId="100" xfId="0" applyFont="1" applyFill="1" applyBorder="1" applyAlignment="1">
      <alignment horizontal="center"/>
    </xf>
    <xf numFmtId="3" fontId="109" fillId="3" borderId="6" xfId="0" applyNumberFormat="1" applyFont="1" applyFill="1" applyBorder="1" applyAlignment="1">
      <alignment horizontal="center" vertical="center"/>
    </xf>
    <xf numFmtId="3" fontId="109" fillId="3" borderId="5" xfId="0" applyNumberFormat="1" applyFont="1" applyFill="1" applyBorder="1" applyAlignment="1">
      <alignment horizontal="center" vertical="center"/>
    </xf>
    <xf numFmtId="3" fontId="109" fillId="3" borderId="7" xfId="0" applyNumberFormat="1" applyFont="1" applyFill="1" applyBorder="1" applyAlignment="1">
      <alignment horizontal="center" vertical="center"/>
    </xf>
    <xf numFmtId="49" fontId="97" fillId="7" borderId="43" xfId="5" applyNumberFormat="1" applyFont="1" applyFill="1" applyBorder="1" applyAlignment="1">
      <alignment horizontal="center" vertical="center" wrapText="1"/>
    </xf>
    <xf numFmtId="49" fontId="97" fillId="7" borderId="76" xfId="5" applyNumberFormat="1" applyFont="1" applyFill="1" applyBorder="1" applyAlignment="1">
      <alignment horizontal="center" vertical="center" wrapText="1"/>
    </xf>
    <xf numFmtId="49" fontId="97" fillId="7" borderId="46" xfId="5" applyNumberFormat="1" applyFont="1" applyFill="1" applyBorder="1" applyAlignment="1">
      <alignment horizontal="center" vertical="center" wrapText="1"/>
    </xf>
    <xf numFmtId="0" fontId="90" fillId="0" borderId="47" xfId="3" applyFont="1" applyFill="1" applyBorder="1" applyAlignment="1" applyProtection="1">
      <alignment vertical="top" shrinkToFit="1"/>
    </xf>
    <xf numFmtId="0" fontId="90" fillId="0" borderId="0" xfId="3" applyFont="1" applyFill="1" applyBorder="1" applyAlignment="1" applyProtection="1">
      <alignment vertical="top" shrinkToFit="1"/>
    </xf>
    <xf numFmtId="0" fontId="107" fillId="0" borderId="11" xfId="0" applyFont="1" applyFill="1" applyBorder="1" applyAlignment="1">
      <alignment horizontal="center" vertical="center" wrapText="1"/>
    </xf>
    <xf numFmtId="0" fontId="107" fillId="0" borderId="0" xfId="0" applyFont="1" applyFill="1" applyBorder="1" applyAlignment="1">
      <alignment horizontal="center" vertical="center" wrapText="1"/>
    </xf>
    <xf numFmtId="0" fontId="107" fillId="0" borderId="4" xfId="0" applyFont="1" applyFill="1" applyBorder="1" applyAlignment="1">
      <alignment horizontal="center" vertical="center" wrapText="1"/>
    </xf>
    <xf numFmtId="0" fontId="125" fillId="3" borderId="15" xfId="8" applyFont="1" applyFill="1" applyBorder="1" applyAlignment="1">
      <alignment horizontal="center" vertical="center"/>
    </xf>
    <xf numFmtId="0" fontId="125" fillId="3" borderId="19" xfId="8" applyFont="1" applyFill="1" applyBorder="1" applyAlignment="1">
      <alignment horizontal="center" vertical="center"/>
    </xf>
    <xf numFmtId="0" fontId="115" fillId="0" borderId="15" xfId="14" applyNumberFormat="1" applyFont="1" applyFill="1" applyBorder="1" applyAlignment="1">
      <alignment horizontal="center" vertical="top" wrapText="1"/>
    </xf>
    <xf numFmtId="0" fontId="115" fillId="0" borderId="19" xfId="14" applyNumberFormat="1" applyFont="1" applyFill="1" applyBorder="1" applyAlignment="1">
      <alignment horizontal="center" vertical="top" wrapText="1"/>
    </xf>
    <xf numFmtId="0" fontId="115" fillId="0" borderId="17" xfId="14" applyNumberFormat="1" applyFont="1" applyFill="1" applyBorder="1" applyAlignment="1">
      <alignment horizontal="center" vertical="top" wrapText="1"/>
    </xf>
    <xf numFmtId="0" fontId="87" fillId="0" borderId="15" xfId="14" applyNumberFormat="1" applyFont="1" applyFill="1" applyBorder="1" applyAlignment="1">
      <alignment horizontal="left" vertical="top" wrapText="1"/>
    </xf>
    <xf numFmtId="0" fontId="87" fillId="0" borderId="19" xfId="14" applyNumberFormat="1" applyFont="1" applyFill="1" applyBorder="1" applyAlignment="1">
      <alignment horizontal="left" vertical="top" wrapText="1"/>
    </xf>
    <xf numFmtId="0" fontId="87" fillId="0" borderId="17" xfId="14" applyNumberFormat="1" applyFont="1" applyFill="1" applyBorder="1" applyAlignment="1">
      <alignment horizontal="left" vertical="top" wrapText="1"/>
    </xf>
    <xf numFmtId="0" fontId="87" fillId="0" borderId="9" xfId="14" applyNumberFormat="1" applyFont="1" applyFill="1" applyBorder="1" applyAlignment="1">
      <alignment horizontal="center" vertical="top" wrapText="1"/>
    </xf>
    <xf numFmtId="0" fontId="95" fillId="3" borderId="9" xfId="5" applyFont="1" applyFill="1" applyBorder="1" applyAlignment="1">
      <alignment horizontal="center" vertical="center"/>
    </xf>
    <xf numFmtId="0" fontId="95" fillId="3" borderId="17" xfId="5" applyFont="1" applyFill="1" applyBorder="1" applyAlignment="1">
      <alignment horizontal="center" vertical="center"/>
    </xf>
    <xf numFmtId="0" fontId="95" fillId="2" borderId="9" xfId="5" applyFont="1" applyFill="1" applyBorder="1" applyAlignment="1" applyProtection="1">
      <alignment horizontal="center" vertical="center" wrapText="1"/>
      <protection hidden="1"/>
    </xf>
    <xf numFmtId="0" fontId="119" fillId="3" borderId="9" xfId="5" applyFont="1" applyFill="1" applyBorder="1" applyAlignment="1">
      <alignment horizontal="center" vertical="center" wrapText="1"/>
    </xf>
    <xf numFmtId="0" fontId="54" fillId="3" borderId="9" xfId="5" applyFont="1" applyFill="1" applyBorder="1" applyAlignment="1">
      <alignment horizontal="center" vertical="center" wrapText="1"/>
    </xf>
    <xf numFmtId="0" fontId="54" fillId="3" borderId="15" xfId="5" applyFont="1" applyFill="1" applyBorder="1" applyAlignment="1">
      <alignment horizontal="center" vertical="center" wrapText="1"/>
    </xf>
    <xf numFmtId="0" fontId="54" fillId="3" borderId="19" xfId="5" applyFont="1" applyFill="1" applyBorder="1" applyAlignment="1">
      <alignment horizontal="center" vertical="center" wrapText="1"/>
    </xf>
    <xf numFmtId="0" fontId="54" fillId="3" borderId="17" xfId="5" applyFont="1" applyFill="1" applyBorder="1" applyAlignment="1">
      <alignment horizontal="center" vertical="center" wrapText="1"/>
    </xf>
    <xf numFmtId="0" fontId="41" fillId="2" borderId="23" xfId="5" applyFont="1" applyFill="1" applyBorder="1" applyAlignment="1">
      <alignment horizontal="center" vertical="center" wrapText="1"/>
    </xf>
    <xf numFmtId="0" fontId="41" fillId="2" borderId="22" xfId="5" applyFont="1" applyFill="1" applyBorder="1" applyAlignment="1">
      <alignment horizontal="center" vertical="center" wrapText="1"/>
    </xf>
    <xf numFmtId="0" fontId="41" fillId="2" borderId="24" xfId="5" applyFont="1" applyFill="1" applyBorder="1" applyAlignment="1">
      <alignment horizontal="center" vertical="center" wrapText="1"/>
    </xf>
    <xf numFmtId="0" fontId="41" fillId="2" borderId="20" xfId="5" applyFont="1" applyFill="1" applyBorder="1" applyAlignment="1">
      <alignment horizontal="center" vertical="center" wrapText="1"/>
    </xf>
    <xf numFmtId="0" fontId="41" fillId="2" borderId="0" xfId="5" applyFont="1" applyFill="1" applyBorder="1" applyAlignment="1">
      <alignment horizontal="center" vertical="center" wrapText="1"/>
    </xf>
    <xf numFmtId="0" fontId="41" fillId="2" borderId="10" xfId="5" applyFont="1" applyFill="1" applyBorder="1" applyAlignment="1">
      <alignment horizontal="center" vertical="center" wrapText="1"/>
    </xf>
    <xf numFmtId="0" fontId="41" fillId="2" borderId="25" xfId="5" applyFont="1" applyFill="1" applyBorder="1" applyAlignment="1">
      <alignment horizontal="center" vertical="center" wrapText="1"/>
    </xf>
    <xf numFmtId="0" fontId="41" fillId="2" borderId="26" xfId="5" applyFont="1" applyFill="1" applyBorder="1" applyAlignment="1">
      <alignment horizontal="center" vertical="center" wrapText="1"/>
    </xf>
    <xf numFmtId="0" fontId="41" fillId="2" borderId="27" xfId="5" applyFont="1" applyFill="1" applyBorder="1" applyAlignment="1">
      <alignment horizontal="center" vertical="center" wrapText="1"/>
    </xf>
    <xf numFmtId="0" fontId="95" fillId="2" borderId="9" xfId="5" applyFont="1" applyFill="1" applyBorder="1" applyAlignment="1">
      <alignment horizontal="center" vertical="center" textRotation="180" wrapText="1"/>
    </xf>
    <xf numFmtId="0" fontId="41" fillId="2" borderId="9" xfId="5" applyFont="1" applyFill="1" applyBorder="1" applyAlignment="1">
      <alignment horizontal="center" vertical="center" wrapText="1"/>
    </xf>
    <xf numFmtId="0" fontId="119" fillId="3" borderId="18" xfId="5" applyFont="1" applyFill="1" applyBorder="1" applyAlignment="1">
      <alignment horizontal="center" vertical="center" wrapText="1"/>
    </xf>
    <xf numFmtId="0" fontId="119" fillId="3" borderId="27" xfId="5" applyFont="1" applyFill="1" applyBorder="1" applyAlignment="1">
      <alignment horizontal="center" vertical="center" wrapText="1"/>
    </xf>
    <xf numFmtId="0" fontId="95" fillId="2" borderId="17" xfId="5" applyFont="1" applyFill="1" applyBorder="1" applyAlignment="1" applyProtection="1">
      <alignment horizontal="center" vertical="center" wrapText="1"/>
      <protection hidden="1"/>
    </xf>
    <xf numFmtId="0" fontId="95" fillId="2" borderId="15" xfId="5" applyFont="1" applyFill="1" applyBorder="1" applyAlignment="1">
      <alignment horizontal="center" vertical="center" textRotation="180" wrapText="1"/>
    </xf>
    <xf numFmtId="0" fontId="95" fillId="2" borderId="23" xfId="5" applyFont="1" applyFill="1" applyBorder="1" applyAlignment="1">
      <alignment horizontal="center" vertical="center" textRotation="180" wrapText="1"/>
    </xf>
    <xf numFmtId="0" fontId="95" fillId="2" borderId="22" xfId="5" applyFont="1" applyFill="1" applyBorder="1" applyAlignment="1">
      <alignment horizontal="center" vertical="center" textRotation="180" wrapText="1"/>
    </xf>
    <xf numFmtId="0" fontId="95" fillId="2" borderId="24" xfId="5" applyFont="1" applyFill="1" applyBorder="1" applyAlignment="1">
      <alignment horizontal="center" vertical="center" textRotation="180" wrapText="1"/>
    </xf>
    <xf numFmtId="0" fontId="95" fillId="2" borderId="20" xfId="5" applyFont="1" applyFill="1" applyBorder="1" applyAlignment="1">
      <alignment horizontal="center" vertical="center" textRotation="180" wrapText="1"/>
    </xf>
    <xf numFmtId="0" fontId="95" fillId="2" borderId="0" xfId="5" applyFont="1" applyFill="1" applyBorder="1" applyAlignment="1">
      <alignment horizontal="center" vertical="center" textRotation="180" wrapText="1"/>
    </xf>
    <xf numFmtId="0" fontId="95" fillId="2" borderId="10" xfId="5" applyFont="1" applyFill="1" applyBorder="1" applyAlignment="1">
      <alignment horizontal="center" vertical="center" textRotation="180" wrapText="1"/>
    </xf>
    <xf numFmtId="0" fontId="95" fillId="2" borderId="25" xfId="5" applyFont="1" applyFill="1" applyBorder="1" applyAlignment="1">
      <alignment horizontal="center" vertical="center" textRotation="180" wrapText="1"/>
    </xf>
    <xf numFmtId="0" fontId="95" fillId="2" borderId="26" xfId="5" applyFont="1" applyFill="1" applyBorder="1" applyAlignment="1">
      <alignment horizontal="center" vertical="center" textRotation="180" wrapText="1"/>
    </xf>
    <xf numFmtId="0" fontId="95" fillId="2" borderId="27" xfId="5" applyFont="1" applyFill="1" applyBorder="1" applyAlignment="1">
      <alignment horizontal="center" vertical="center" textRotation="180" wrapText="1"/>
    </xf>
    <xf numFmtId="0" fontId="95" fillId="3" borderId="9" xfId="5" applyFont="1" applyFill="1" applyBorder="1" applyAlignment="1" applyProtection="1">
      <alignment horizontal="center" vertical="center" wrapText="1"/>
      <protection hidden="1"/>
    </xf>
    <xf numFmtId="0" fontId="95" fillId="0" borderId="9" xfId="5" applyFont="1" applyFill="1" applyBorder="1" applyAlignment="1">
      <alignment horizontal="center" vertical="center"/>
    </xf>
    <xf numFmtId="0" fontId="95" fillId="9" borderId="23" xfId="5" applyFont="1" applyFill="1" applyBorder="1" applyAlignment="1" applyProtection="1">
      <alignment horizontal="center" vertical="center" wrapText="1"/>
      <protection hidden="1"/>
    </xf>
    <xf numFmtId="0" fontId="95" fillId="9" borderId="22" xfId="5" applyFont="1" applyFill="1" applyBorder="1" applyAlignment="1" applyProtection="1">
      <alignment horizontal="center" vertical="center" wrapText="1"/>
      <protection hidden="1"/>
    </xf>
    <xf numFmtId="0" fontId="95" fillId="9" borderId="24" xfId="5" applyFont="1" applyFill="1" applyBorder="1" applyAlignment="1" applyProtection="1">
      <alignment horizontal="center" vertical="center" wrapText="1"/>
      <protection hidden="1"/>
    </xf>
    <xf numFmtId="0" fontId="95" fillId="9" borderId="20" xfId="5" applyFont="1" applyFill="1" applyBorder="1" applyAlignment="1" applyProtection="1">
      <alignment horizontal="center" vertical="center" wrapText="1"/>
      <protection hidden="1"/>
    </xf>
    <xf numFmtId="0" fontId="95" fillId="9" borderId="0" xfId="5" applyFont="1" applyFill="1" applyBorder="1" applyAlignment="1" applyProtection="1">
      <alignment horizontal="center" vertical="center" wrapText="1"/>
      <protection hidden="1"/>
    </xf>
    <xf numFmtId="0" fontId="95" fillId="9" borderId="10" xfId="5" applyFont="1" applyFill="1" applyBorder="1" applyAlignment="1" applyProtection="1">
      <alignment horizontal="center" vertical="center" wrapText="1"/>
      <protection hidden="1"/>
    </xf>
    <xf numFmtId="0" fontId="95" fillId="9" borderId="25" xfId="5" applyFont="1" applyFill="1" applyBorder="1" applyAlignment="1" applyProtection="1">
      <alignment horizontal="center" vertical="center" wrapText="1"/>
      <protection hidden="1"/>
    </xf>
    <xf numFmtId="0" fontId="95" fillId="9" borderId="26" xfId="5" applyFont="1" applyFill="1" applyBorder="1" applyAlignment="1" applyProtection="1">
      <alignment horizontal="center" vertical="center" wrapText="1"/>
      <protection hidden="1"/>
    </xf>
    <xf numFmtId="0" fontId="95" fillId="9" borderId="27" xfId="5" applyFont="1" applyFill="1" applyBorder="1" applyAlignment="1" applyProtection="1">
      <alignment horizontal="center" vertical="center" wrapText="1"/>
      <protection hidden="1"/>
    </xf>
    <xf numFmtId="0" fontId="95" fillId="3" borderId="15" xfId="5" applyFont="1" applyFill="1" applyBorder="1" applyAlignment="1" applyProtection="1">
      <alignment horizontal="center" vertical="center" wrapText="1"/>
      <protection hidden="1"/>
    </xf>
    <xf numFmtId="0" fontId="95" fillId="3" borderId="19" xfId="5" applyFont="1" applyFill="1" applyBorder="1" applyAlignment="1" applyProtection="1">
      <alignment horizontal="center" vertical="center" wrapText="1"/>
      <protection hidden="1"/>
    </xf>
    <xf numFmtId="0" fontId="95" fillId="3" borderId="17" xfId="5" applyFont="1" applyFill="1" applyBorder="1" applyAlignment="1" applyProtection="1">
      <alignment horizontal="center" vertical="center" wrapText="1"/>
      <protection hidden="1"/>
    </xf>
    <xf numFmtId="0" fontId="95" fillId="2" borderId="15" xfId="5" applyFont="1" applyFill="1" applyBorder="1" applyAlignment="1" applyProtection="1">
      <alignment horizontal="center" vertical="center" wrapText="1"/>
      <protection hidden="1"/>
    </xf>
    <xf numFmtId="0" fontId="95" fillId="2" borderId="19" xfId="5" applyFont="1" applyFill="1" applyBorder="1" applyAlignment="1" applyProtection="1">
      <alignment horizontal="center" vertical="center" wrapText="1"/>
      <protection hidden="1"/>
    </xf>
    <xf numFmtId="0" fontId="104" fillId="2" borderId="16" xfId="5" applyFont="1" applyFill="1" applyBorder="1" applyAlignment="1">
      <alignment horizontal="left" vertical="center" wrapText="1"/>
    </xf>
    <xf numFmtId="0" fontId="104" fillId="2" borderId="9" xfId="5" applyFont="1" applyFill="1" applyBorder="1" applyAlignment="1">
      <alignment horizontal="left" vertical="center" wrapText="1"/>
    </xf>
    <xf numFmtId="0" fontId="104" fillId="2" borderId="9" xfId="5" applyFont="1" applyFill="1" applyBorder="1" applyAlignment="1" applyProtection="1">
      <alignment horizontal="center" vertical="center" wrapText="1"/>
      <protection hidden="1"/>
    </xf>
    <xf numFmtId="49" fontId="94" fillId="5" borderId="110" xfId="5" applyNumberFormat="1" applyFont="1" applyFill="1" applyBorder="1" applyAlignment="1">
      <alignment horizontal="center" vertical="center" wrapText="1"/>
    </xf>
    <xf numFmtId="49" fontId="94" fillId="5" borderId="111" xfId="5" applyNumberFormat="1" applyFont="1" applyFill="1" applyBorder="1" applyAlignment="1">
      <alignment horizontal="center" vertical="center" wrapText="1"/>
    </xf>
    <xf numFmtId="49" fontId="94" fillId="5" borderId="112" xfId="5" applyNumberFormat="1" applyFont="1" applyFill="1" applyBorder="1" applyAlignment="1">
      <alignment horizontal="center" vertical="center" wrapText="1"/>
    </xf>
    <xf numFmtId="0" fontId="104" fillId="2" borderId="15" xfId="5" applyFont="1" applyFill="1" applyBorder="1" applyAlignment="1" applyProtection="1">
      <alignment horizontal="left" vertical="center" wrapText="1"/>
      <protection hidden="1"/>
    </xf>
    <xf numFmtId="0" fontId="104" fillId="2" borderId="19" xfId="5" applyFont="1" applyFill="1" applyBorder="1" applyAlignment="1" applyProtection="1">
      <alignment horizontal="left" vertical="center" wrapText="1"/>
      <protection hidden="1"/>
    </xf>
    <xf numFmtId="0" fontId="104" fillId="2" borderId="109" xfId="5" applyFont="1" applyFill="1" applyBorder="1" applyAlignment="1" applyProtection="1">
      <alignment horizontal="left" vertical="center" wrapText="1"/>
      <protection hidden="1"/>
    </xf>
    <xf numFmtId="0" fontId="104" fillId="2" borderId="9" xfId="5" applyFont="1" applyFill="1" applyBorder="1" applyAlignment="1" applyProtection="1">
      <alignment horizontal="left" vertical="center" wrapText="1"/>
      <protection hidden="1"/>
    </xf>
    <xf numFmtId="0" fontId="104" fillId="2" borderId="17" xfId="5" applyFont="1" applyFill="1" applyBorder="1" applyAlignment="1" applyProtection="1">
      <alignment horizontal="left" vertical="center" wrapText="1"/>
      <protection hidden="1"/>
    </xf>
    <xf numFmtId="0" fontId="103" fillId="3" borderId="24" xfId="5" applyFont="1" applyFill="1" applyBorder="1" applyAlignment="1">
      <alignment horizontal="center" vertical="center" wrapText="1"/>
    </xf>
    <xf numFmtId="0" fontId="103" fillId="3" borderId="16" xfId="5" applyFont="1" applyFill="1" applyBorder="1" applyAlignment="1">
      <alignment horizontal="center" vertical="center" wrapText="1"/>
    </xf>
    <xf numFmtId="49" fontId="96" fillId="5" borderId="43" xfId="5" applyNumberFormat="1" applyFont="1" applyFill="1" applyBorder="1" applyAlignment="1">
      <alignment horizontal="center" vertical="center" wrapText="1"/>
    </xf>
    <xf numFmtId="49" fontId="96" fillId="5" borderId="76" xfId="5" applyNumberFormat="1" applyFont="1" applyFill="1" applyBorder="1" applyAlignment="1">
      <alignment horizontal="center" vertical="center" wrapText="1"/>
    </xf>
    <xf numFmtId="49" fontId="96" fillId="5" borderId="46" xfId="5" applyNumberFormat="1" applyFont="1" applyFill="1" applyBorder="1" applyAlignment="1">
      <alignment horizontal="center" vertical="center" wrapText="1"/>
    </xf>
    <xf numFmtId="0" fontId="91" fillId="9" borderId="23" xfId="5" applyFont="1" applyFill="1" applyBorder="1" applyAlignment="1" applyProtection="1">
      <alignment horizontal="center" vertical="center" wrapText="1"/>
      <protection hidden="1"/>
    </xf>
    <xf numFmtId="0" fontId="91" fillId="9" borderId="22" xfId="5" applyFont="1" applyFill="1" applyBorder="1" applyAlignment="1" applyProtection="1">
      <alignment horizontal="center" vertical="center" wrapText="1"/>
      <protection hidden="1"/>
    </xf>
    <xf numFmtId="0" fontId="91" fillId="9" borderId="24" xfId="5" applyFont="1" applyFill="1" applyBorder="1" applyAlignment="1" applyProtection="1">
      <alignment horizontal="center" vertical="center" wrapText="1"/>
      <protection hidden="1"/>
    </xf>
    <xf numFmtId="0" fontId="91" fillId="9" borderId="25" xfId="5" applyFont="1" applyFill="1" applyBorder="1" applyAlignment="1" applyProtection="1">
      <alignment horizontal="center" vertical="center" wrapText="1"/>
      <protection hidden="1"/>
    </xf>
    <xf numFmtId="0" fontId="91" fillId="9" borderId="26" xfId="5" applyFont="1" applyFill="1" applyBorder="1" applyAlignment="1" applyProtection="1">
      <alignment horizontal="center" vertical="center" wrapText="1"/>
      <protection hidden="1"/>
    </xf>
    <xf numFmtId="0" fontId="91" fillId="9" borderId="27" xfId="5" applyFont="1" applyFill="1" applyBorder="1" applyAlignment="1" applyProtection="1">
      <alignment horizontal="center" vertical="center" wrapText="1"/>
      <protection hidden="1"/>
    </xf>
    <xf numFmtId="0" fontId="95" fillId="20" borderId="9" xfId="5" applyFont="1" applyFill="1" applyBorder="1" applyAlignment="1" applyProtection="1">
      <alignment horizontal="center" vertical="center" wrapText="1"/>
      <protection hidden="1"/>
    </xf>
    <xf numFmtId="0" fontId="103" fillId="3" borderId="9" xfId="5" applyFont="1" applyFill="1" applyBorder="1" applyAlignment="1">
      <alignment horizontal="center" vertical="center" wrapText="1"/>
    </xf>
    <xf numFmtId="0" fontId="103" fillId="3" borderId="15" xfId="5" applyFont="1" applyFill="1" applyBorder="1" applyAlignment="1">
      <alignment horizontal="center" vertical="center" wrapText="1"/>
    </xf>
    <xf numFmtId="0" fontId="87" fillId="4" borderId="32" xfId="22" applyNumberFormat="1" applyFont="1" applyFill="1" applyBorder="1" applyAlignment="1">
      <alignment horizontal="left" vertical="center" wrapText="1"/>
    </xf>
    <xf numFmtId="0" fontId="87" fillId="4" borderId="97" xfId="22" applyNumberFormat="1" applyFont="1" applyFill="1" applyBorder="1" applyAlignment="1">
      <alignment horizontal="left" vertical="center" wrapText="1"/>
    </xf>
    <xf numFmtId="0" fontId="87" fillId="4" borderId="98" xfId="22" applyNumberFormat="1" applyFont="1" applyFill="1" applyBorder="1" applyAlignment="1">
      <alignment horizontal="left" vertical="center" wrapText="1"/>
    </xf>
    <xf numFmtId="0" fontId="95" fillId="3" borderId="106" xfId="5" applyFont="1" applyFill="1" applyBorder="1" applyAlignment="1">
      <alignment horizontal="center" vertical="center"/>
    </xf>
    <xf numFmtId="0" fontId="95" fillId="3" borderId="107" xfId="5" applyFont="1" applyFill="1" applyBorder="1" applyAlignment="1">
      <alignment horizontal="center" vertical="center"/>
    </xf>
    <xf numFmtId="0" fontId="95" fillId="3" borderId="108" xfId="5" applyFont="1" applyFill="1" applyBorder="1" applyAlignment="1">
      <alignment horizontal="center" vertical="center"/>
    </xf>
    <xf numFmtId="0" fontId="41" fillId="2" borderId="18" xfId="5" applyFont="1" applyFill="1" applyBorder="1" applyAlignment="1">
      <alignment horizontal="center" vertical="center" wrapText="1"/>
    </xf>
    <xf numFmtId="0" fontId="87" fillId="0" borderId="0" xfId="11" applyFont="1" applyFill="1" applyBorder="1" applyAlignment="1">
      <alignment horizontal="center"/>
    </xf>
    <xf numFmtId="0" fontId="91" fillId="0" borderId="0" xfId="11" applyFont="1" applyFill="1" applyBorder="1" applyAlignment="1">
      <alignment horizontal="right" vertical="center" wrapText="1"/>
    </xf>
    <xf numFmtId="0" fontId="91" fillId="0" borderId="31" xfId="11" applyFont="1" applyFill="1" applyBorder="1" applyAlignment="1">
      <alignment horizontal="right" vertical="center" wrapText="1"/>
    </xf>
    <xf numFmtId="0" fontId="90" fillId="0" borderId="4" xfId="3" applyFont="1" applyFill="1" applyBorder="1" applyAlignment="1" applyProtection="1">
      <alignment horizontal="center"/>
    </xf>
    <xf numFmtId="0" fontId="90" fillId="0" borderId="105" xfId="3" applyFont="1" applyFill="1" applyBorder="1" applyAlignment="1" applyProtection="1">
      <alignment horizontal="center"/>
    </xf>
    <xf numFmtId="0" fontId="41" fillId="2" borderId="17" xfId="5" applyFont="1" applyFill="1" applyBorder="1" applyAlignment="1">
      <alignment horizontal="center" vertical="center" wrapText="1"/>
    </xf>
    <xf numFmtId="0" fontId="54" fillId="3" borderId="18" xfId="5" applyFont="1" applyFill="1" applyBorder="1" applyAlignment="1">
      <alignment horizontal="center" vertical="center" wrapText="1"/>
    </xf>
    <xf numFmtId="0" fontId="54" fillId="3" borderId="25" xfId="5" applyFont="1" applyFill="1" applyBorder="1" applyAlignment="1">
      <alignment horizontal="center" vertical="center" wrapText="1"/>
    </xf>
    <xf numFmtId="0" fontId="54" fillId="3" borderId="27" xfId="5" applyFont="1" applyFill="1" applyBorder="1" applyAlignment="1">
      <alignment horizontal="center" vertical="center" wrapText="1"/>
    </xf>
    <xf numFmtId="0" fontId="108" fillId="0" borderId="4" xfId="11" applyFont="1" applyFill="1" applyBorder="1" applyAlignment="1">
      <alignment horizontal="center" vertical="center"/>
    </xf>
    <xf numFmtId="0" fontId="108" fillId="0" borderId="105" xfId="11" applyFont="1" applyFill="1" applyBorder="1" applyAlignment="1">
      <alignment horizontal="center" vertical="center"/>
    </xf>
    <xf numFmtId="49" fontId="98" fillId="5" borderId="43" xfId="5" applyNumberFormat="1" applyFont="1" applyFill="1" applyBorder="1" applyAlignment="1">
      <alignment horizontal="center" vertical="center" wrapText="1"/>
    </xf>
    <xf numFmtId="49" fontId="98" fillId="5" borderId="76" xfId="5" applyNumberFormat="1" applyFont="1" applyFill="1" applyBorder="1" applyAlignment="1">
      <alignment horizontal="center" vertical="center" wrapText="1"/>
    </xf>
    <xf numFmtId="49" fontId="98" fillId="5" borderId="46" xfId="5" applyNumberFormat="1" applyFont="1" applyFill="1" applyBorder="1" applyAlignment="1">
      <alignment horizontal="center" vertical="center" wrapText="1"/>
    </xf>
    <xf numFmtId="0" fontId="26" fillId="0" borderId="23" xfId="8" applyFont="1" applyBorder="1" applyAlignment="1" applyProtection="1">
      <alignment horizontal="center"/>
      <protection hidden="1"/>
    </xf>
    <xf numFmtId="0" fontId="26" fillId="0" borderId="22" xfId="8" applyFont="1" applyBorder="1" applyAlignment="1" applyProtection="1">
      <alignment horizontal="center"/>
      <protection hidden="1"/>
    </xf>
    <xf numFmtId="0" fontId="26" fillId="0" borderId="24" xfId="8" applyFont="1" applyBorder="1" applyAlignment="1" applyProtection="1">
      <alignment horizontal="center"/>
      <protection hidden="1"/>
    </xf>
    <xf numFmtId="0" fontId="26" fillId="0" borderId="20" xfId="8" applyFont="1" applyBorder="1" applyAlignment="1" applyProtection="1">
      <alignment horizontal="center"/>
      <protection hidden="1"/>
    </xf>
    <xf numFmtId="0" fontId="26" fillId="0" borderId="0" xfId="8" applyFont="1" applyBorder="1" applyAlignment="1" applyProtection="1">
      <alignment horizontal="center"/>
      <protection hidden="1"/>
    </xf>
    <xf numFmtId="0" fontId="26" fillId="0" borderId="10" xfId="8" applyFont="1" applyBorder="1" applyAlignment="1" applyProtection="1">
      <alignment horizontal="center"/>
      <protection hidden="1"/>
    </xf>
    <xf numFmtId="0" fontId="26" fillId="0" borderId="25" xfId="8" applyFont="1" applyBorder="1" applyAlignment="1" applyProtection="1">
      <alignment horizontal="center"/>
      <protection hidden="1"/>
    </xf>
    <xf numFmtId="0" fontId="26" fillId="0" borderId="26" xfId="8" applyFont="1" applyBorder="1" applyAlignment="1" applyProtection="1">
      <alignment horizontal="center"/>
      <protection hidden="1"/>
    </xf>
    <xf numFmtId="0" fontId="26" fillId="0" borderId="27" xfId="8" applyFont="1" applyBorder="1" applyAlignment="1" applyProtection="1">
      <alignment horizontal="center"/>
      <protection hidden="1"/>
    </xf>
    <xf numFmtId="0" fontId="95" fillId="2" borderId="16" xfId="5" applyFont="1" applyFill="1" applyBorder="1" applyAlignment="1" applyProtection="1">
      <alignment horizontal="center" vertical="center" wrapText="1"/>
      <protection hidden="1"/>
    </xf>
    <xf numFmtId="0" fontId="41" fillId="2" borderId="15" xfId="5" applyFont="1" applyFill="1" applyBorder="1" applyAlignment="1" applyProtection="1">
      <alignment horizontal="center" vertical="center" wrapText="1"/>
      <protection hidden="1"/>
    </xf>
    <xf numFmtId="0" fontId="41" fillId="2" borderId="19" xfId="5" applyFont="1" applyFill="1" applyBorder="1" applyAlignment="1" applyProtection="1">
      <alignment horizontal="center" vertical="center" wrapText="1"/>
      <protection hidden="1"/>
    </xf>
    <xf numFmtId="0" fontId="41" fillId="2" borderId="17" xfId="5" applyFont="1" applyFill="1" applyBorder="1" applyAlignment="1" applyProtection="1">
      <alignment horizontal="center" vertical="center" wrapText="1"/>
      <protection hidden="1"/>
    </xf>
    <xf numFmtId="0" fontId="41" fillId="2" borderId="9" xfId="5" applyFont="1" applyFill="1" applyBorder="1" applyAlignment="1" applyProtection="1">
      <alignment horizontal="center" vertical="center" wrapText="1"/>
      <protection hidden="1"/>
    </xf>
    <xf numFmtId="0" fontId="26" fillId="0" borderId="104" xfId="11" applyFont="1" applyBorder="1" applyAlignment="1">
      <alignment horizontal="center"/>
    </xf>
    <xf numFmtId="0" fontId="26" fillId="0" borderId="22" xfId="11" applyFont="1" applyBorder="1" applyAlignment="1">
      <alignment horizontal="center"/>
    </xf>
    <xf numFmtId="0" fontId="26" fillId="0" borderId="24" xfId="11" applyFont="1" applyBorder="1" applyAlignment="1">
      <alignment horizontal="center"/>
    </xf>
    <xf numFmtId="0" fontId="26" fillId="0" borderId="15" xfId="11" applyFont="1" applyBorder="1" applyAlignment="1">
      <alignment horizontal="center" vertical="center" wrapText="1"/>
    </xf>
    <xf numFmtId="0" fontId="26" fillId="0" borderId="17" xfId="11" applyFont="1" applyBorder="1" applyAlignment="1">
      <alignment horizontal="center" vertical="center" wrapText="1"/>
    </xf>
    <xf numFmtId="0" fontId="26" fillId="0" borderId="15" xfId="8" applyFont="1" applyFill="1" applyBorder="1" applyAlignment="1">
      <alignment horizontal="center" vertical="center" wrapText="1"/>
    </xf>
    <xf numFmtId="0" fontId="26" fillId="0" borderId="19" xfId="8" applyFont="1" applyFill="1" applyBorder="1" applyAlignment="1">
      <alignment horizontal="center" vertical="center" wrapText="1"/>
    </xf>
    <xf numFmtId="0" fontId="26" fillId="0" borderId="17" xfId="8" applyFont="1" applyFill="1" applyBorder="1" applyAlignment="1">
      <alignment horizontal="center" vertical="center" wrapText="1"/>
    </xf>
    <xf numFmtId="0" fontId="89" fillId="0" borderId="47" xfId="11" applyFont="1" applyBorder="1" applyAlignment="1">
      <alignment horizontal="center"/>
    </xf>
    <xf numFmtId="0" fontId="89" fillId="0" borderId="0" xfId="11" applyFont="1" applyBorder="1" applyAlignment="1">
      <alignment horizontal="center"/>
    </xf>
    <xf numFmtId="0" fontId="89" fillId="0" borderId="10" xfId="11" applyFont="1" applyBorder="1" applyAlignment="1">
      <alignment horizontal="center"/>
    </xf>
    <xf numFmtId="0" fontId="89" fillId="0" borderId="25" xfId="11" applyFont="1" applyBorder="1" applyAlignment="1">
      <alignment horizontal="center" vertical="center" wrapText="1"/>
    </xf>
    <xf numFmtId="0" fontId="89" fillId="0" borderId="27" xfId="11" applyFont="1" applyBorder="1" applyAlignment="1">
      <alignment horizontal="center" vertical="center" wrapText="1"/>
    </xf>
    <xf numFmtId="0" fontId="89" fillId="0" borderId="25" xfId="8" applyFont="1" applyFill="1" applyBorder="1" applyAlignment="1">
      <alignment horizontal="center" vertical="center" wrapText="1"/>
    </xf>
    <xf numFmtId="0" fontId="89" fillId="0" borderId="26" xfId="8" applyFont="1" applyFill="1" applyBorder="1" applyAlignment="1">
      <alignment horizontal="center" vertical="center" wrapText="1"/>
    </xf>
    <xf numFmtId="0" fontId="89" fillId="0" borderId="27" xfId="8" applyFont="1" applyFill="1" applyBorder="1" applyAlignment="1">
      <alignment horizontal="center" vertical="center" wrapText="1"/>
    </xf>
    <xf numFmtId="0" fontId="95" fillId="2" borderId="9" xfId="5" applyFont="1" applyFill="1" applyBorder="1" applyAlignment="1" applyProtection="1">
      <alignment horizontal="center" vertical="top" wrapText="1"/>
      <protection hidden="1"/>
    </xf>
    <xf numFmtId="0" fontId="119" fillId="3" borderId="25" xfId="5" applyFont="1" applyFill="1" applyBorder="1" applyAlignment="1">
      <alignment horizontal="center" vertical="center" wrapText="1"/>
    </xf>
    <xf numFmtId="0" fontId="126" fillId="9" borderId="101" xfId="5" applyFont="1" applyFill="1" applyBorder="1" applyAlignment="1">
      <alignment horizontal="center" vertical="center" wrapText="1"/>
    </xf>
    <xf numFmtId="0" fontId="126" fillId="9" borderId="11" xfId="5" applyFont="1" applyFill="1" applyBorder="1" applyAlignment="1">
      <alignment horizontal="center" vertical="center" wrapText="1"/>
    </xf>
    <xf numFmtId="0" fontId="126" fillId="9" borderId="103" xfId="5" applyFont="1" applyFill="1" applyBorder="1" applyAlignment="1">
      <alignment horizontal="center" vertical="center" wrapText="1"/>
    </xf>
    <xf numFmtId="0" fontId="126" fillId="9" borderId="20" xfId="5" applyFont="1" applyFill="1" applyBorder="1" applyAlignment="1">
      <alignment horizontal="center" vertical="center" wrapText="1"/>
    </xf>
    <xf numFmtId="0" fontId="126" fillId="9" borderId="0" xfId="5" applyFont="1" applyFill="1" applyBorder="1" applyAlignment="1">
      <alignment horizontal="center" vertical="center" wrapText="1"/>
    </xf>
    <xf numFmtId="0" fontId="126" fillId="9" borderId="10" xfId="5" applyFont="1" applyFill="1" applyBorder="1" applyAlignment="1">
      <alignment horizontal="center" vertical="center" wrapText="1"/>
    </xf>
    <xf numFmtId="0" fontId="126" fillId="9" borderId="25" xfId="5" applyFont="1" applyFill="1" applyBorder="1" applyAlignment="1">
      <alignment horizontal="center" vertical="center" wrapText="1"/>
    </xf>
    <xf numFmtId="0" fontId="126" fillId="9" borderId="26" xfId="5" applyFont="1" applyFill="1" applyBorder="1" applyAlignment="1">
      <alignment horizontal="center" vertical="center" wrapText="1"/>
    </xf>
    <xf numFmtId="0" fontId="126" fillId="9" borderId="27" xfId="5" applyFont="1" applyFill="1" applyBorder="1" applyAlignment="1">
      <alignment horizontal="center" vertical="center" wrapText="1"/>
    </xf>
    <xf numFmtId="0" fontId="91" fillId="9" borderId="23" xfId="11" applyFont="1" applyFill="1" applyBorder="1" applyAlignment="1" applyProtection="1">
      <alignment horizontal="center" vertical="center" wrapText="1"/>
      <protection hidden="1"/>
    </xf>
    <xf numFmtId="0" fontId="91" fillId="9" borderId="22" xfId="11" applyFont="1" applyFill="1" applyBorder="1" applyAlignment="1" applyProtection="1">
      <alignment horizontal="center" vertical="center"/>
      <protection hidden="1"/>
    </xf>
    <xf numFmtId="0" fontId="91" fillId="9" borderId="24" xfId="11" applyFont="1" applyFill="1" applyBorder="1" applyAlignment="1" applyProtection="1">
      <alignment horizontal="center" vertical="center"/>
      <protection hidden="1"/>
    </xf>
    <xf numFmtId="0" fontId="91" fillId="9" borderId="25" xfId="11" applyFont="1" applyFill="1" applyBorder="1" applyAlignment="1" applyProtection="1">
      <alignment horizontal="center" vertical="center"/>
      <protection hidden="1"/>
    </xf>
    <xf numFmtId="0" fontId="91" fillId="9" borderId="26" xfId="11" applyFont="1" applyFill="1" applyBorder="1" applyAlignment="1" applyProtection="1">
      <alignment horizontal="center" vertical="center"/>
      <protection hidden="1"/>
    </xf>
    <xf numFmtId="0" fontId="91" fillId="9" borderId="27" xfId="11" applyFont="1" applyFill="1" applyBorder="1" applyAlignment="1" applyProtection="1">
      <alignment horizontal="center" vertical="center"/>
      <protection hidden="1"/>
    </xf>
    <xf numFmtId="0" fontId="27" fillId="0" borderId="6" xfId="12" applyFont="1" applyFill="1" applyBorder="1" applyAlignment="1">
      <alignment horizontal="center"/>
    </xf>
    <xf numFmtId="0" fontId="27" fillId="0" borderId="5" xfId="12" applyFont="1" applyFill="1" applyBorder="1" applyAlignment="1">
      <alignment horizontal="center"/>
    </xf>
    <xf numFmtId="0" fontId="27" fillId="0" borderId="7" xfId="12" applyFont="1" applyFill="1" applyBorder="1" applyAlignment="1">
      <alignment horizontal="center"/>
    </xf>
    <xf numFmtId="0" fontId="27" fillId="0" borderId="1" xfId="12" applyFont="1" applyFill="1" applyBorder="1" applyAlignment="1">
      <alignment horizontal="center"/>
    </xf>
    <xf numFmtId="0" fontId="27" fillId="0" borderId="0" xfId="12" applyFont="1" applyFill="1" applyBorder="1" applyAlignment="1">
      <alignment horizontal="center"/>
    </xf>
    <xf numFmtId="0" fontId="27" fillId="0" borderId="8" xfId="12" applyFont="1" applyFill="1" applyBorder="1" applyAlignment="1">
      <alignment horizontal="center"/>
    </xf>
    <xf numFmtId="0" fontId="27" fillId="0" borderId="113" xfId="12" applyFont="1" applyFill="1" applyBorder="1" applyAlignment="1">
      <alignment horizontal="center"/>
    </xf>
    <xf numFmtId="0" fontId="27" fillId="0" borderId="2" xfId="12" applyFont="1" applyFill="1" applyBorder="1" applyAlignment="1">
      <alignment horizontal="center"/>
    </xf>
    <xf numFmtId="0" fontId="27" fillId="0" borderId="3" xfId="12" applyFont="1" applyFill="1" applyBorder="1" applyAlignment="1">
      <alignment horizontal="center"/>
    </xf>
    <xf numFmtId="0" fontId="17" fillId="0" borderId="99" xfId="12" applyFont="1" applyFill="1" applyBorder="1" applyAlignment="1">
      <alignment horizontal="center" vertical="center"/>
    </xf>
    <xf numFmtId="0" fontId="17" fillId="0" borderId="13" xfId="12" applyFont="1" applyFill="1" applyBorder="1" applyAlignment="1">
      <alignment horizontal="center" vertical="center"/>
    </xf>
    <xf numFmtId="0" fontId="17" fillId="0" borderId="100" xfId="12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horizontal="center" vertical="center"/>
    </xf>
    <xf numFmtId="0" fontId="105" fillId="3" borderId="114" xfId="12" applyFont="1" applyFill="1" applyBorder="1" applyAlignment="1">
      <alignment horizontal="center" vertical="center" wrapText="1"/>
    </xf>
    <xf numFmtId="0" fontId="105" fillId="3" borderId="115" xfId="12" applyFont="1" applyFill="1" applyBorder="1" applyAlignment="1">
      <alignment horizontal="center" vertical="center" wrapText="1"/>
    </xf>
    <xf numFmtId="0" fontId="105" fillId="3" borderId="116" xfId="12" applyFont="1" applyFill="1" applyBorder="1" applyAlignment="1">
      <alignment horizontal="center" vertical="center" wrapText="1"/>
    </xf>
    <xf numFmtId="0" fontId="17" fillId="5" borderId="9" xfId="4" applyFont="1" applyFill="1" applyBorder="1" applyAlignment="1">
      <alignment horizontal="center" vertical="center" wrapText="1"/>
    </xf>
    <xf numFmtId="0" fontId="17" fillId="5" borderId="9" xfId="12" applyFont="1" applyFill="1" applyBorder="1" applyAlignment="1">
      <alignment horizontal="center" vertical="center" wrapText="1"/>
    </xf>
    <xf numFmtId="0" fontId="17" fillId="5" borderId="9" xfId="12" applyFont="1" applyFill="1" applyBorder="1" applyAlignment="1">
      <alignment horizontal="center" vertical="center"/>
    </xf>
    <xf numFmtId="0" fontId="52" fillId="0" borderId="5" xfId="12" applyFont="1" applyBorder="1" applyAlignment="1">
      <alignment horizontal="center" vertical="center" wrapText="1"/>
    </xf>
    <xf numFmtId="0" fontId="39" fillId="0" borderId="9" xfId="12" applyFont="1" applyBorder="1" applyAlignment="1">
      <alignment horizontal="center" vertical="center"/>
    </xf>
    <xf numFmtId="0" fontId="30" fillId="0" borderId="9" xfId="12" applyFont="1" applyBorder="1" applyAlignment="1">
      <alignment horizontal="center"/>
    </xf>
    <xf numFmtId="166" fontId="39" fillId="0" borderId="9" xfId="12" applyNumberFormat="1" applyFont="1" applyBorder="1" applyAlignment="1">
      <alignment horizontal="center" vertical="center"/>
    </xf>
    <xf numFmtId="166" fontId="39" fillId="0" borderId="9" xfId="12" applyNumberFormat="1" applyFont="1" applyBorder="1" applyAlignment="1" applyProtection="1">
      <alignment horizontal="center" vertical="center"/>
      <protection hidden="1"/>
    </xf>
    <xf numFmtId="166" fontId="17" fillId="0" borderId="9" xfId="12" applyNumberFormat="1" applyFont="1" applyBorder="1" applyAlignment="1" applyProtection="1">
      <alignment horizontal="center" vertical="center" wrapText="1"/>
      <protection hidden="1"/>
    </xf>
    <xf numFmtId="0" fontId="52" fillId="0" borderId="9" xfId="12" applyFont="1" applyBorder="1" applyAlignment="1">
      <alignment horizontal="center" vertical="center" wrapText="1"/>
    </xf>
    <xf numFmtId="0" fontId="9" fillId="0" borderId="9" xfId="12" applyFont="1" applyBorder="1" applyAlignment="1">
      <alignment horizontal="center" vertical="center" wrapText="1"/>
    </xf>
    <xf numFmtId="0" fontId="130" fillId="0" borderId="63" xfId="21" applyNumberFormat="1" applyFont="1" applyBorder="1" applyAlignment="1">
      <alignment vertical="center" wrapText="1"/>
    </xf>
    <xf numFmtId="0" fontId="130" fillId="0" borderId="60" xfId="21" applyNumberFormat="1" applyFont="1" applyBorder="1" applyAlignment="1">
      <alignment vertical="center" wrapText="1"/>
    </xf>
    <xf numFmtId="0" fontId="130" fillId="0" borderId="63" xfId="21" applyNumberFormat="1" applyFont="1" applyBorder="1" applyAlignment="1">
      <alignment horizontal="center" vertical="center" wrapText="1"/>
    </xf>
    <xf numFmtId="0" fontId="130" fillId="0" borderId="60" xfId="21" applyNumberFormat="1" applyFont="1" applyBorder="1" applyAlignment="1">
      <alignment horizontal="center" vertical="center" wrapText="1"/>
    </xf>
    <xf numFmtId="2" fontId="130" fillId="0" borderId="63" xfId="21" applyNumberFormat="1" applyFont="1" applyBorder="1" applyAlignment="1">
      <alignment horizontal="center" vertical="center" wrapText="1"/>
    </xf>
    <xf numFmtId="2" fontId="130" fillId="0" borderId="60" xfId="21" applyNumberFormat="1" applyFont="1" applyBorder="1" applyAlignment="1">
      <alignment horizontal="center" vertical="center" wrapText="1"/>
    </xf>
    <xf numFmtId="167" fontId="113" fillId="12" borderId="9" xfId="14" applyNumberFormat="1" applyFont="1" applyFill="1" applyBorder="1" applyAlignment="1">
      <alignment horizontal="center" vertical="center" wrapText="1"/>
    </xf>
    <xf numFmtId="2" fontId="113" fillId="12" borderId="9" xfId="0" applyNumberFormat="1" applyFont="1" applyFill="1" applyBorder="1" applyAlignment="1">
      <alignment horizontal="center" vertical="center" wrapText="1"/>
    </xf>
    <xf numFmtId="0" fontId="113" fillId="12" borderId="9" xfId="0" applyNumberFormat="1" applyFont="1" applyFill="1" applyBorder="1" applyAlignment="1">
      <alignment horizontal="center" vertical="center" wrapText="1"/>
    </xf>
  </cellXfs>
  <cellStyles count="26">
    <cellStyle name="Excel Built-in Normal" xfId="5" xr:uid="{00000000-0005-0000-0000-000000000000}"/>
    <cellStyle name="Гиперссылка" xfId="3" builtinId="8"/>
    <cellStyle name="Денежный" xfId="1" builtinId="4"/>
    <cellStyle name="Денежный 2" xfId="9" xr:uid="{00000000-0005-0000-0000-000003000000}"/>
    <cellStyle name="Денежный 3" xfId="13" xr:uid="{00000000-0005-0000-0000-000004000000}"/>
    <cellStyle name="Название" xfId="2" builtinId="15"/>
    <cellStyle name="Обычный" xfId="0" builtinId="0"/>
    <cellStyle name="Обычный 10" xfId="20" xr:uid="{00000000-0005-0000-0000-000007000000}"/>
    <cellStyle name="Обычный 13" xfId="19" xr:uid="{00000000-0005-0000-0000-000008000000}"/>
    <cellStyle name="Обычный 2" xfId="6" xr:uid="{00000000-0005-0000-0000-000009000000}"/>
    <cellStyle name="Обычный 2 2" xfId="8" xr:uid="{00000000-0005-0000-0000-00000A000000}"/>
    <cellStyle name="Обычный 3" xfId="7" xr:uid="{00000000-0005-0000-0000-00000B000000}"/>
    <cellStyle name="Обычный 3 2" xfId="23" xr:uid="{00000000-0005-0000-0000-00000C000000}"/>
    <cellStyle name="Обычный 4" xfId="10" xr:uid="{00000000-0005-0000-0000-00000D000000}"/>
    <cellStyle name="Обычный 4 2" xfId="12" xr:uid="{00000000-0005-0000-0000-00000E000000}"/>
    <cellStyle name="Обычный 5" xfId="11" xr:uid="{00000000-0005-0000-0000-00000F000000}"/>
    <cellStyle name="Обычный 6" xfId="18" xr:uid="{00000000-0005-0000-0000-000010000000}"/>
    <cellStyle name="Обычный_1Acreal" xfId="25" xr:uid="{00000000-0005-0000-0000-000011000000}"/>
    <cellStyle name="Обычный_Ванны и доп.опции" xfId="17" xr:uid="{00000000-0005-0000-0000-000012000000}"/>
    <cellStyle name="Обычный_Ванны ОМР и доп.оборудование" xfId="16" xr:uid="{00000000-0005-0000-0000-000013000000}"/>
    <cellStyle name="Обычный_Ванны ОМР Розница (2)" xfId="15" xr:uid="{00000000-0005-0000-0000-000014000000}"/>
    <cellStyle name="Обычный_ДК, ДО, запчасти" xfId="22" xr:uid="{00000000-0005-0000-0000-000015000000}"/>
    <cellStyle name="Обычный_Коды_цены_12" xfId="14" xr:uid="{00000000-0005-0000-0000-000016000000}"/>
    <cellStyle name="Обычный_КП Ванны мебель 14.05.2009" xfId="4" xr:uid="{00000000-0005-0000-0000-000017000000}"/>
    <cellStyle name="Обычный_Общий прайс" xfId="21" xr:uid="{00000000-0005-0000-0000-000018000000}"/>
    <cellStyle name="Обычный_Прайс списком" xfId="24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3" Type="http://schemas.openxmlformats.org/officeDocument/2006/relationships/image" Target="../media/image5.jpeg"/><Relationship Id="rId21" Type="http://schemas.openxmlformats.org/officeDocument/2006/relationships/image" Target="../media/image23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20" Type="http://schemas.openxmlformats.org/officeDocument/2006/relationships/image" Target="../media/image22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10" Type="http://schemas.openxmlformats.org/officeDocument/2006/relationships/image" Target="../media/image12.jpeg"/><Relationship Id="rId19" Type="http://schemas.openxmlformats.org/officeDocument/2006/relationships/image" Target="../media/image21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0.jpeg"/><Relationship Id="rId13" Type="http://schemas.openxmlformats.org/officeDocument/2006/relationships/image" Target="../media/image35.jpeg"/><Relationship Id="rId18" Type="http://schemas.openxmlformats.org/officeDocument/2006/relationships/image" Target="../media/image40.jpeg"/><Relationship Id="rId3" Type="http://schemas.openxmlformats.org/officeDocument/2006/relationships/image" Target="../media/image25.jpeg"/><Relationship Id="rId7" Type="http://schemas.openxmlformats.org/officeDocument/2006/relationships/image" Target="../media/image29.jpeg"/><Relationship Id="rId12" Type="http://schemas.openxmlformats.org/officeDocument/2006/relationships/image" Target="../media/image34.jpeg"/><Relationship Id="rId17" Type="http://schemas.openxmlformats.org/officeDocument/2006/relationships/image" Target="../media/image39.jpeg"/><Relationship Id="rId2" Type="http://schemas.openxmlformats.org/officeDocument/2006/relationships/image" Target="../media/image24.jpeg"/><Relationship Id="rId16" Type="http://schemas.openxmlformats.org/officeDocument/2006/relationships/image" Target="../media/image38.jpeg"/><Relationship Id="rId1" Type="http://schemas.openxmlformats.org/officeDocument/2006/relationships/hyperlink" Target="http://www.3tn.ru/" TargetMode="External"/><Relationship Id="rId6" Type="http://schemas.openxmlformats.org/officeDocument/2006/relationships/image" Target="../media/image28.jpeg"/><Relationship Id="rId11" Type="http://schemas.openxmlformats.org/officeDocument/2006/relationships/image" Target="../media/image33.jpeg"/><Relationship Id="rId5" Type="http://schemas.openxmlformats.org/officeDocument/2006/relationships/image" Target="../media/image27.jpeg"/><Relationship Id="rId15" Type="http://schemas.openxmlformats.org/officeDocument/2006/relationships/image" Target="../media/image37.jpeg"/><Relationship Id="rId10" Type="http://schemas.openxmlformats.org/officeDocument/2006/relationships/image" Target="../media/image32.jpeg"/><Relationship Id="rId4" Type="http://schemas.openxmlformats.org/officeDocument/2006/relationships/image" Target="../media/image26.jpeg"/><Relationship Id="rId9" Type="http://schemas.openxmlformats.org/officeDocument/2006/relationships/image" Target="../media/image31.jpeg"/><Relationship Id="rId14" Type="http://schemas.openxmlformats.org/officeDocument/2006/relationships/image" Target="../media/image36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7.jpeg"/><Relationship Id="rId13" Type="http://schemas.openxmlformats.org/officeDocument/2006/relationships/image" Target="../media/image52.jpeg"/><Relationship Id="rId18" Type="http://schemas.openxmlformats.org/officeDocument/2006/relationships/image" Target="../media/image57.jpeg"/><Relationship Id="rId26" Type="http://schemas.openxmlformats.org/officeDocument/2006/relationships/image" Target="../media/image65.jpeg"/><Relationship Id="rId3" Type="http://schemas.openxmlformats.org/officeDocument/2006/relationships/hyperlink" Target="http://www.3tn.ru/" TargetMode="External"/><Relationship Id="rId21" Type="http://schemas.openxmlformats.org/officeDocument/2006/relationships/image" Target="../media/image60.jpeg"/><Relationship Id="rId7" Type="http://schemas.openxmlformats.org/officeDocument/2006/relationships/image" Target="../media/image46.jpeg"/><Relationship Id="rId12" Type="http://schemas.openxmlformats.org/officeDocument/2006/relationships/image" Target="../media/image51.jpeg"/><Relationship Id="rId17" Type="http://schemas.openxmlformats.org/officeDocument/2006/relationships/image" Target="../media/image56.jpeg"/><Relationship Id="rId25" Type="http://schemas.openxmlformats.org/officeDocument/2006/relationships/image" Target="../media/image64.jpeg"/><Relationship Id="rId2" Type="http://schemas.openxmlformats.org/officeDocument/2006/relationships/image" Target="../media/image42.jpeg"/><Relationship Id="rId16" Type="http://schemas.openxmlformats.org/officeDocument/2006/relationships/image" Target="../media/image55.jpeg"/><Relationship Id="rId20" Type="http://schemas.openxmlformats.org/officeDocument/2006/relationships/image" Target="../media/image59.jpeg"/><Relationship Id="rId29" Type="http://schemas.openxmlformats.org/officeDocument/2006/relationships/image" Target="../media/image68.jpeg"/><Relationship Id="rId1" Type="http://schemas.openxmlformats.org/officeDocument/2006/relationships/image" Target="../media/image41.jpeg"/><Relationship Id="rId6" Type="http://schemas.openxmlformats.org/officeDocument/2006/relationships/image" Target="../media/image45.jpeg"/><Relationship Id="rId11" Type="http://schemas.openxmlformats.org/officeDocument/2006/relationships/image" Target="../media/image50.jpeg"/><Relationship Id="rId24" Type="http://schemas.openxmlformats.org/officeDocument/2006/relationships/image" Target="../media/image63.jpeg"/><Relationship Id="rId32" Type="http://schemas.openxmlformats.org/officeDocument/2006/relationships/image" Target="../media/image71.jpeg"/><Relationship Id="rId5" Type="http://schemas.openxmlformats.org/officeDocument/2006/relationships/image" Target="../media/image44.jpeg"/><Relationship Id="rId15" Type="http://schemas.openxmlformats.org/officeDocument/2006/relationships/image" Target="../media/image54.jpeg"/><Relationship Id="rId23" Type="http://schemas.openxmlformats.org/officeDocument/2006/relationships/image" Target="../media/image62.jpeg"/><Relationship Id="rId28" Type="http://schemas.openxmlformats.org/officeDocument/2006/relationships/image" Target="../media/image67.jpeg"/><Relationship Id="rId10" Type="http://schemas.openxmlformats.org/officeDocument/2006/relationships/image" Target="../media/image49.jpeg"/><Relationship Id="rId19" Type="http://schemas.openxmlformats.org/officeDocument/2006/relationships/image" Target="../media/image58.jpeg"/><Relationship Id="rId31" Type="http://schemas.openxmlformats.org/officeDocument/2006/relationships/image" Target="../media/image70.jpeg"/><Relationship Id="rId4" Type="http://schemas.openxmlformats.org/officeDocument/2006/relationships/image" Target="../media/image43.jpeg"/><Relationship Id="rId9" Type="http://schemas.openxmlformats.org/officeDocument/2006/relationships/image" Target="../media/image48.jpeg"/><Relationship Id="rId14" Type="http://schemas.openxmlformats.org/officeDocument/2006/relationships/image" Target="../media/image53.jpeg"/><Relationship Id="rId22" Type="http://schemas.openxmlformats.org/officeDocument/2006/relationships/image" Target="../media/image61.jpeg"/><Relationship Id="rId27" Type="http://schemas.openxmlformats.org/officeDocument/2006/relationships/image" Target="../media/image66.jpeg"/><Relationship Id="rId30" Type="http://schemas.openxmlformats.org/officeDocument/2006/relationships/image" Target="../media/image69.jpeg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image" Target="../media/image83.jpeg"/><Relationship Id="rId18" Type="http://schemas.openxmlformats.org/officeDocument/2006/relationships/image" Target="../media/image88.jpeg"/><Relationship Id="rId26" Type="http://schemas.openxmlformats.org/officeDocument/2006/relationships/image" Target="../media/image96.jpeg"/><Relationship Id="rId39" Type="http://schemas.openxmlformats.org/officeDocument/2006/relationships/image" Target="../media/image109.jpeg"/><Relationship Id="rId21" Type="http://schemas.openxmlformats.org/officeDocument/2006/relationships/image" Target="../media/image91.jpeg"/><Relationship Id="rId34" Type="http://schemas.openxmlformats.org/officeDocument/2006/relationships/image" Target="../media/image104.jpeg"/><Relationship Id="rId42" Type="http://schemas.openxmlformats.org/officeDocument/2006/relationships/image" Target="../media/image112.jpeg"/><Relationship Id="rId47" Type="http://schemas.openxmlformats.org/officeDocument/2006/relationships/image" Target="../media/image117.jpeg"/><Relationship Id="rId50" Type="http://schemas.openxmlformats.org/officeDocument/2006/relationships/image" Target="../media/image120.jpeg"/><Relationship Id="rId55" Type="http://schemas.openxmlformats.org/officeDocument/2006/relationships/image" Target="../media/image125.jpeg"/><Relationship Id="rId63" Type="http://schemas.openxmlformats.org/officeDocument/2006/relationships/image" Target="../media/image133.jpeg"/><Relationship Id="rId68" Type="http://schemas.openxmlformats.org/officeDocument/2006/relationships/image" Target="../media/image138.jpeg"/><Relationship Id="rId7" Type="http://schemas.openxmlformats.org/officeDocument/2006/relationships/image" Target="../media/image77.jpeg"/><Relationship Id="rId2" Type="http://schemas.openxmlformats.org/officeDocument/2006/relationships/hyperlink" Target="http://www.3tn.ru/" TargetMode="External"/><Relationship Id="rId16" Type="http://schemas.openxmlformats.org/officeDocument/2006/relationships/image" Target="../media/image86.jpeg"/><Relationship Id="rId29" Type="http://schemas.openxmlformats.org/officeDocument/2006/relationships/image" Target="../media/image99.jpeg"/><Relationship Id="rId1" Type="http://schemas.openxmlformats.org/officeDocument/2006/relationships/image" Target="../media/image72.jpeg"/><Relationship Id="rId6" Type="http://schemas.openxmlformats.org/officeDocument/2006/relationships/image" Target="../media/image76.jpeg"/><Relationship Id="rId11" Type="http://schemas.openxmlformats.org/officeDocument/2006/relationships/image" Target="../media/image81.jpeg"/><Relationship Id="rId24" Type="http://schemas.openxmlformats.org/officeDocument/2006/relationships/image" Target="../media/image94.jpeg"/><Relationship Id="rId32" Type="http://schemas.openxmlformats.org/officeDocument/2006/relationships/image" Target="../media/image102.jpeg"/><Relationship Id="rId37" Type="http://schemas.openxmlformats.org/officeDocument/2006/relationships/image" Target="../media/image107.jpeg"/><Relationship Id="rId40" Type="http://schemas.openxmlformats.org/officeDocument/2006/relationships/image" Target="../media/image110.jpeg"/><Relationship Id="rId45" Type="http://schemas.openxmlformats.org/officeDocument/2006/relationships/image" Target="../media/image115.jpeg"/><Relationship Id="rId53" Type="http://schemas.openxmlformats.org/officeDocument/2006/relationships/image" Target="../media/image123.jpeg"/><Relationship Id="rId58" Type="http://schemas.openxmlformats.org/officeDocument/2006/relationships/image" Target="../media/image128.jpeg"/><Relationship Id="rId66" Type="http://schemas.openxmlformats.org/officeDocument/2006/relationships/image" Target="../media/image136.jpeg"/><Relationship Id="rId5" Type="http://schemas.openxmlformats.org/officeDocument/2006/relationships/image" Target="../media/image75.jpeg"/><Relationship Id="rId15" Type="http://schemas.openxmlformats.org/officeDocument/2006/relationships/image" Target="../media/image85.jpeg"/><Relationship Id="rId23" Type="http://schemas.openxmlformats.org/officeDocument/2006/relationships/image" Target="../media/image93.jpeg"/><Relationship Id="rId28" Type="http://schemas.openxmlformats.org/officeDocument/2006/relationships/image" Target="../media/image98.jpeg"/><Relationship Id="rId36" Type="http://schemas.openxmlformats.org/officeDocument/2006/relationships/image" Target="../media/image106.jpeg"/><Relationship Id="rId49" Type="http://schemas.openxmlformats.org/officeDocument/2006/relationships/image" Target="../media/image119.jpeg"/><Relationship Id="rId57" Type="http://schemas.openxmlformats.org/officeDocument/2006/relationships/image" Target="../media/image127.jpeg"/><Relationship Id="rId61" Type="http://schemas.openxmlformats.org/officeDocument/2006/relationships/image" Target="../media/image131.jpeg"/><Relationship Id="rId10" Type="http://schemas.openxmlformats.org/officeDocument/2006/relationships/image" Target="../media/image80.jpeg"/><Relationship Id="rId19" Type="http://schemas.openxmlformats.org/officeDocument/2006/relationships/image" Target="../media/image89.jpeg"/><Relationship Id="rId31" Type="http://schemas.openxmlformats.org/officeDocument/2006/relationships/image" Target="../media/image101.jpeg"/><Relationship Id="rId44" Type="http://schemas.openxmlformats.org/officeDocument/2006/relationships/image" Target="../media/image114.jpeg"/><Relationship Id="rId52" Type="http://schemas.openxmlformats.org/officeDocument/2006/relationships/image" Target="../media/image122.jpeg"/><Relationship Id="rId60" Type="http://schemas.openxmlformats.org/officeDocument/2006/relationships/image" Target="../media/image130.jpeg"/><Relationship Id="rId65" Type="http://schemas.openxmlformats.org/officeDocument/2006/relationships/image" Target="../media/image135.jpeg"/><Relationship Id="rId4" Type="http://schemas.openxmlformats.org/officeDocument/2006/relationships/image" Target="../media/image74.jpeg"/><Relationship Id="rId9" Type="http://schemas.openxmlformats.org/officeDocument/2006/relationships/image" Target="../media/image79.jpeg"/><Relationship Id="rId14" Type="http://schemas.openxmlformats.org/officeDocument/2006/relationships/image" Target="../media/image84.jpeg"/><Relationship Id="rId22" Type="http://schemas.openxmlformats.org/officeDocument/2006/relationships/image" Target="../media/image92.jpeg"/><Relationship Id="rId27" Type="http://schemas.openxmlformats.org/officeDocument/2006/relationships/image" Target="../media/image97.jpeg"/><Relationship Id="rId30" Type="http://schemas.openxmlformats.org/officeDocument/2006/relationships/image" Target="../media/image100.jpeg"/><Relationship Id="rId35" Type="http://schemas.openxmlformats.org/officeDocument/2006/relationships/image" Target="../media/image105.jpeg"/><Relationship Id="rId43" Type="http://schemas.openxmlformats.org/officeDocument/2006/relationships/image" Target="../media/image113.jpeg"/><Relationship Id="rId48" Type="http://schemas.openxmlformats.org/officeDocument/2006/relationships/image" Target="../media/image118.jpeg"/><Relationship Id="rId56" Type="http://schemas.openxmlformats.org/officeDocument/2006/relationships/image" Target="../media/image126.jpeg"/><Relationship Id="rId64" Type="http://schemas.openxmlformats.org/officeDocument/2006/relationships/image" Target="../media/image134.jpeg"/><Relationship Id="rId69" Type="http://schemas.openxmlformats.org/officeDocument/2006/relationships/image" Target="../media/image139.jpeg"/><Relationship Id="rId8" Type="http://schemas.openxmlformats.org/officeDocument/2006/relationships/image" Target="../media/image78.jpeg"/><Relationship Id="rId51" Type="http://schemas.openxmlformats.org/officeDocument/2006/relationships/image" Target="../media/image121.jpeg"/><Relationship Id="rId3" Type="http://schemas.openxmlformats.org/officeDocument/2006/relationships/image" Target="../media/image73.jpeg"/><Relationship Id="rId12" Type="http://schemas.openxmlformats.org/officeDocument/2006/relationships/image" Target="../media/image82.jpeg"/><Relationship Id="rId17" Type="http://schemas.openxmlformats.org/officeDocument/2006/relationships/image" Target="../media/image87.jpeg"/><Relationship Id="rId25" Type="http://schemas.openxmlformats.org/officeDocument/2006/relationships/image" Target="../media/image95.jpeg"/><Relationship Id="rId33" Type="http://schemas.openxmlformats.org/officeDocument/2006/relationships/image" Target="../media/image103.jpeg"/><Relationship Id="rId38" Type="http://schemas.openxmlformats.org/officeDocument/2006/relationships/image" Target="../media/image108.jpeg"/><Relationship Id="rId46" Type="http://schemas.openxmlformats.org/officeDocument/2006/relationships/image" Target="../media/image116.jpeg"/><Relationship Id="rId59" Type="http://schemas.openxmlformats.org/officeDocument/2006/relationships/image" Target="../media/image129.jpeg"/><Relationship Id="rId67" Type="http://schemas.openxmlformats.org/officeDocument/2006/relationships/image" Target="../media/image137.jpeg"/><Relationship Id="rId20" Type="http://schemas.openxmlformats.org/officeDocument/2006/relationships/image" Target="../media/image90.jpeg"/><Relationship Id="rId41" Type="http://schemas.openxmlformats.org/officeDocument/2006/relationships/image" Target="../media/image111.jpeg"/><Relationship Id="rId54" Type="http://schemas.openxmlformats.org/officeDocument/2006/relationships/image" Target="../media/image124.jpeg"/><Relationship Id="rId62" Type="http://schemas.openxmlformats.org/officeDocument/2006/relationships/image" Target="../media/image132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6.jpeg"/><Relationship Id="rId13" Type="http://schemas.openxmlformats.org/officeDocument/2006/relationships/image" Target="../media/image151.jpeg"/><Relationship Id="rId18" Type="http://schemas.openxmlformats.org/officeDocument/2006/relationships/image" Target="../media/image156.jpeg"/><Relationship Id="rId3" Type="http://schemas.openxmlformats.org/officeDocument/2006/relationships/image" Target="../media/image141.jpeg"/><Relationship Id="rId21" Type="http://schemas.openxmlformats.org/officeDocument/2006/relationships/image" Target="../media/image159.jpeg"/><Relationship Id="rId7" Type="http://schemas.openxmlformats.org/officeDocument/2006/relationships/image" Target="../media/image145.jpeg"/><Relationship Id="rId12" Type="http://schemas.openxmlformats.org/officeDocument/2006/relationships/image" Target="../media/image150.jpeg"/><Relationship Id="rId17" Type="http://schemas.openxmlformats.org/officeDocument/2006/relationships/image" Target="../media/image155.jpeg"/><Relationship Id="rId25" Type="http://schemas.openxmlformats.org/officeDocument/2006/relationships/image" Target="../media/image163.jpeg"/><Relationship Id="rId2" Type="http://schemas.openxmlformats.org/officeDocument/2006/relationships/image" Target="../media/image140.jpeg"/><Relationship Id="rId16" Type="http://schemas.openxmlformats.org/officeDocument/2006/relationships/image" Target="../media/image154.jpeg"/><Relationship Id="rId20" Type="http://schemas.openxmlformats.org/officeDocument/2006/relationships/image" Target="../media/image158.jpeg"/><Relationship Id="rId1" Type="http://schemas.openxmlformats.org/officeDocument/2006/relationships/hyperlink" Target="http://www.3tn.ru/" TargetMode="External"/><Relationship Id="rId6" Type="http://schemas.openxmlformats.org/officeDocument/2006/relationships/image" Target="../media/image144.jpeg"/><Relationship Id="rId11" Type="http://schemas.openxmlformats.org/officeDocument/2006/relationships/image" Target="../media/image149.jpeg"/><Relationship Id="rId24" Type="http://schemas.openxmlformats.org/officeDocument/2006/relationships/image" Target="../media/image162.jpeg"/><Relationship Id="rId5" Type="http://schemas.openxmlformats.org/officeDocument/2006/relationships/image" Target="../media/image143.jpeg"/><Relationship Id="rId15" Type="http://schemas.openxmlformats.org/officeDocument/2006/relationships/image" Target="../media/image153.jpeg"/><Relationship Id="rId23" Type="http://schemas.openxmlformats.org/officeDocument/2006/relationships/image" Target="../media/image161.jpeg"/><Relationship Id="rId10" Type="http://schemas.openxmlformats.org/officeDocument/2006/relationships/image" Target="../media/image148.jpeg"/><Relationship Id="rId19" Type="http://schemas.openxmlformats.org/officeDocument/2006/relationships/image" Target="../media/image157.jpeg"/><Relationship Id="rId4" Type="http://schemas.openxmlformats.org/officeDocument/2006/relationships/image" Target="../media/image142.jpeg"/><Relationship Id="rId9" Type="http://schemas.openxmlformats.org/officeDocument/2006/relationships/image" Target="../media/image147.jpeg"/><Relationship Id="rId14" Type="http://schemas.openxmlformats.org/officeDocument/2006/relationships/image" Target="../media/image152.jpeg"/><Relationship Id="rId22" Type="http://schemas.openxmlformats.org/officeDocument/2006/relationships/image" Target="../media/image16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857250</xdr:colOff>
      <xdr:row>0</xdr:row>
      <xdr:rowOff>1297641</xdr:rowOff>
    </xdr:to>
    <xdr:pic>
      <xdr:nvPicPr>
        <xdr:cNvPr id="9" name="Рисунок 3" descr="BlankTroto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8458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752475</xdr:colOff>
      <xdr:row>41</xdr:row>
      <xdr:rowOff>28575</xdr:rowOff>
    </xdr:from>
    <xdr:to>
      <xdr:col>7</xdr:col>
      <xdr:colOff>95250</xdr:colOff>
      <xdr:row>46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11458575"/>
          <a:ext cx="1133475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21</xdr:col>
      <xdr:colOff>28575</xdr:colOff>
      <xdr:row>1</xdr:row>
      <xdr:rowOff>1222168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>
        <a:xfrm>
          <a:off x="0" y="9525"/>
          <a:ext cx="12934950" cy="1403143"/>
          <a:chOff x="0" y="38100"/>
          <a:chExt cx="11058525" cy="1403143"/>
        </a:xfrm>
      </xdr:grpSpPr>
      <xdr:grpSp>
        <xdr:nvGrpSpPr>
          <xdr:cNvPr id="3" name="Группа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>
            <a:grpSpLocks/>
          </xdr:cNvGrpSpPr>
        </xdr:nvGrpSpPr>
        <xdr:grpSpPr>
          <a:xfrm>
            <a:off x="0" y="38100"/>
            <a:ext cx="11058525" cy="1403143"/>
            <a:chOff x="2943225" y="19050"/>
            <a:chExt cx="9258300" cy="1403143"/>
          </a:xfrm>
        </xdr:grpSpPr>
        <xdr:pic>
          <xdr:nvPicPr>
            <xdr:cNvPr id="5" name="Рисунок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153525" y="19050"/>
              <a:ext cx="3048000" cy="1403143"/>
            </a:xfrm>
            <a:prstGeom prst="rect">
              <a:avLst/>
            </a:prstGeom>
          </xdr:spPr>
        </xdr:pic>
        <xdr:pic>
          <xdr:nvPicPr>
            <xdr:cNvPr id="6" name="Рисунок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943225" y="19050"/>
              <a:ext cx="6219825" cy="1400175"/>
            </a:xfrm>
            <a:prstGeom prst="rect">
              <a:avLst/>
            </a:prstGeom>
          </xdr:spPr>
        </xdr:pic>
      </xdr:grpSp>
      <xdr:pic>
        <xdr:nvPicPr>
          <xdr:cNvPr id="4" name="Рисунок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324975" y="1009650"/>
            <a:ext cx="1695450" cy="407867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66675</xdr:colOff>
      <xdr:row>22</xdr:row>
      <xdr:rowOff>133351</xdr:rowOff>
    </xdr:from>
    <xdr:to>
      <xdr:col>0</xdr:col>
      <xdr:colOff>1714190</xdr:colOff>
      <xdr:row>27</xdr:row>
      <xdr:rowOff>95250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" y="6296025"/>
          <a:ext cx="16478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1809750</xdr:colOff>
      <xdr:row>22</xdr:row>
      <xdr:rowOff>47625</xdr:rowOff>
    </xdr:from>
    <xdr:to>
      <xdr:col>0</xdr:col>
      <xdr:colOff>2302583</xdr:colOff>
      <xdr:row>27</xdr:row>
      <xdr:rowOff>104775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09750" y="6210300"/>
          <a:ext cx="495300" cy="10572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28</xdr:row>
      <xdr:rowOff>66675</xdr:rowOff>
    </xdr:from>
    <xdr:to>
      <xdr:col>0</xdr:col>
      <xdr:colOff>1731178</xdr:colOff>
      <xdr:row>32</xdr:row>
      <xdr:rowOff>114300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3825" y="7439025"/>
          <a:ext cx="1609725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1838326</xdr:colOff>
      <xdr:row>28</xdr:row>
      <xdr:rowOff>38102</xdr:rowOff>
    </xdr:from>
    <xdr:to>
      <xdr:col>0</xdr:col>
      <xdr:colOff>2269936</xdr:colOff>
      <xdr:row>32</xdr:row>
      <xdr:rowOff>95250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838325" y="7410450"/>
          <a:ext cx="428625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33</xdr:row>
      <xdr:rowOff>85725</xdr:rowOff>
    </xdr:from>
    <xdr:to>
      <xdr:col>0</xdr:col>
      <xdr:colOff>1743075</xdr:colOff>
      <xdr:row>37</xdr:row>
      <xdr:rowOff>95250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725" y="8486775"/>
          <a:ext cx="16573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1847850</xdr:colOff>
      <xdr:row>33</xdr:row>
      <xdr:rowOff>38101</xdr:rowOff>
    </xdr:from>
    <xdr:to>
      <xdr:col>0</xdr:col>
      <xdr:colOff>2257425</xdr:colOff>
      <xdr:row>37</xdr:row>
      <xdr:rowOff>99179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847850" y="8439150"/>
          <a:ext cx="409575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38</xdr:row>
      <xdr:rowOff>38100</xdr:rowOff>
    </xdr:from>
    <xdr:to>
      <xdr:col>0</xdr:col>
      <xdr:colOff>1705841</xdr:colOff>
      <xdr:row>42</xdr:row>
      <xdr:rowOff>57150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7150" y="9467850"/>
          <a:ext cx="1647825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1838325</xdr:colOff>
      <xdr:row>38</xdr:row>
      <xdr:rowOff>28575</xdr:rowOff>
    </xdr:from>
    <xdr:to>
      <xdr:col>0</xdr:col>
      <xdr:colOff>2266950</xdr:colOff>
      <xdr:row>42</xdr:row>
      <xdr:rowOff>114300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38325" y="9458325"/>
          <a:ext cx="428625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53</xdr:row>
      <xdr:rowOff>28576</xdr:rowOff>
    </xdr:from>
    <xdr:to>
      <xdr:col>0</xdr:col>
      <xdr:colOff>1624777</xdr:colOff>
      <xdr:row>57</xdr:row>
      <xdr:rowOff>104776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4300" y="12553950"/>
          <a:ext cx="1514475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1685925</xdr:colOff>
      <xdr:row>54</xdr:row>
      <xdr:rowOff>28575</xdr:rowOff>
    </xdr:from>
    <xdr:to>
      <xdr:col>0</xdr:col>
      <xdr:colOff>2381162</xdr:colOff>
      <xdr:row>56</xdr:row>
      <xdr:rowOff>133350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85925" y="12753975"/>
          <a:ext cx="695325" cy="523875"/>
        </a:xfrm>
        <a:prstGeom prst="rect">
          <a:avLst/>
        </a:prstGeom>
      </xdr:spPr>
    </xdr:pic>
    <xdr:clientData/>
  </xdr:twoCellAnchor>
  <xdr:twoCellAnchor>
    <xdr:from>
      <xdr:col>0</xdr:col>
      <xdr:colOff>209551</xdr:colOff>
      <xdr:row>1</xdr:row>
      <xdr:rowOff>95251</xdr:rowOff>
    </xdr:from>
    <xdr:to>
      <xdr:col>0</xdr:col>
      <xdr:colOff>2133601</xdr:colOff>
      <xdr:row>1</xdr:row>
      <xdr:rowOff>981075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09550" y="285750"/>
          <a:ext cx="1924050" cy="885825"/>
        </a:xfrm>
        <a:prstGeom prst="rect">
          <a:avLst/>
        </a:prstGeom>
        <a:noFill/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l"/>
          <a:r>
            <a:rPr lang="ru-RU" sz="1100">
              <a:solidFill>
                <a:schemeClr val="bg1"/>
              </a:solidFill>
              <a:latin typeface="Arial Black" panose="020B0A04020102020204" pitchFamily="34" charset="0"/>
            </a:rPr>
            <a:t>ООО "Респект"</a:t>
          </a:r>
        </a:p>
        <a:p>
          <a:pPr algn="l"/>
          <a:r>
            <a:rPr lang="ru-RU" sz="1100" b="1" i="0">
              <a:solidFill>
                <a:schemeClr val="bg1"/>
              </a:solidFill>
              <a:latin typeface="Arial Black" panose="020B0A04020102020204" pitchFamily="34" charset="0"/>
              <a:ea typeface="+mn-ea"/>
              <a:cs typeface="+mn-cs"/>
            </a:rPr>
            <a:t>8-800-333-15-10</a:t>
          </a:r>
        </a:p>
        <a:p>
          <a:pPr algn="l"/>
          <a:r>
            <a:rPr lang="en-US" sz="1100" b="1" i="0">
              <a:solidFill>
                <a:schemeClr val="bg1"/>
              </a:solidFill>
              <a:latin typeface="Arial Black" panose="020B0A04020102020204" pitchFamily="34" charset="0"/>
              <a:ea typeface="+mn-ea"/>
              <a:cs typeface="+mn-cs"/>
            </a:rPr>
            <a:t>respect3tn@gmail.com</a:t>
          </a:r>
          <a:endParaRPr lang="ru-RU" sz="1100" b="1" i="0">
            <a:solidFill>
              <a:schemeClr val="bg1"/>
            </a:solidFill>
            <a:latin typeface="Arial Black" panose="020B0A04020102020204" pitchFamily="34" charset="0"/>
            <a:ea typeface="+mn-ea"/>
            <a:cs typeface="+mn-cs"/>
          </a:endParaRPr>
        </a:p>
        <a:p>
          <a:pPr algn="l"/>
          <a:r>
            <a:rPr lang="en-US" sz="1100" b="1" i="0">
              <a:solidFill>
                <a:schemeClr val="bg1"/>
              </a:solidFill>
              <a:latin typeface="Arial Black" panose="020B0A04020102020204" pitchFamily="34" charset="0"/>
              <a:ea typeface="+mn-ea"/>
              <a:cs typeface="+mn-cs"/>
            </a:rPr>
            <a:t>www.1acreal.com</a:t>
          </a:r>
          <a:endParaRPr lang="ru-RU" sz="1100" b="1" i="0">
            <a:solidFill>
              <a:schemeClr val="bg1"/>
            </a:solidFill>
            <a:latin typeface="Arial Black" panose="020B0A0402010202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895350</xdr:colOff>
      <xdr:row>4</xdr:row>
      <xdr:rowOff>47625</xdr:rowOff>
    </xdr:from>
    <xdr:to>
      <xdr:col>0</xdr:col>
      <xdr:colOff>2361457</xdr:colOff>
      <xdr:row>7</xdr:row>
      <xdr:rowOff>136072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95350" y="2476500"/>
          <a:ext cx="14668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8</xdr:row>
      <xdr:rowOff>57150</xdr:rowOff>
    </xdr:from>
    <xdr:to>
      <xdr:col>0</xdr:col>
      <xdr:colOff>2332882</xdr:colOff>
      <xdr:row>11</xdr:row>
      <xdr:rowOff>164647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66775" y="3314700"/>
          <a:ext cx="14668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800101</xdr:colOff>
      <xdr:row>12</xdr:row>
      <xdr:rowOff>190500</xdr:rowOff>
    </xdr:from>
    <xdr:to>
      <xdr:col>0</xdr:col>
      <xdr:colOff>2362201</xdr:colOff>
      <xdr:row>16</xdr:row>
      <xdr:rowOff>48766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00100" y="4257675"/>
          <a:ext cx="1562100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1447800</xdr:colOff>
      <xdr:row>48</xdr:row>
      <xdr:rowOff>49285</xdr:rowOff>
    </xdr:from>
    <xdr:to>
      <xdr:col>0</xdr:col>
      <xdr:colOff>2335076</xdr:colOff>
      <xdr:row>52</xdr:row>
      <xdr:rowOff>66674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447800" y="11544300"/>
          <a:ext cx="885825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48</xdr:row>
      <xdr:rowOff>34229</xdr:rowOff>
    </xdr:from>
    <xdr:to>
      <xdr:col>0</xdr:col>
      <xdr:colOff>1171574</xdr:colOff>
      <xdr:row>52</xdr:row>
      <xdr:rowOff>168992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6200" y="11534775"/>
          <a:ext cx="1095375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43</xdr:row>
      <xdr:rowOff>114300</xdr:rowOff>
    </xdr:from>
    <xdr:to>
      <xdr:col>0</xdr:col>
      <xdr:colOff>1371600</xdr:colOff>
      <xdr:row>47</xdr:row>
      <xdr:rowOff>68908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7625" y="10572750"/>
          <a:ext cx="1323975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1738122</xdr:colOff>
      <xdr:row>43</xdr:row>
      <xdr:rowOff>30269</xdr:rowOff>
    </xdr:from>
    <xdr:to>
      <xdr:col>0</xdr:col>
      <xdr:colOff>2285999</xdr:colOff>
      <xdr:row>47</xdr:row>
      <xdr:rowOff>178888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5400000">
          <a:off x="1733550" y="10487025"/>
          <a:ext cx="552450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17</xdr:row>
      <xdr:rowOff>142875</xdr:rowOff>
    </xdr:from>
    <xdr:to>
      <xdr:col>0</xdr:col>
      <xdr:colOff>1543051</xdr:colOff>
      <xdr:row>21</xdr:row>
      <xdr:rowOff>12246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9050" y="5257800"/>
          <a:ext cx="152400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1857118</xdr:colOff>
      <xdr:row>17</xdr:row>
      <xdr:rowOff>28577</xdr:rowOff>
    </xdr:from>
    <xdr:to>
      <xdr:col>0</xdr:col>
      <xdr:colOff>2266949</xdr:colOff>
      <xdr:row>21</xdr:row>
      <xdr:rowOff>191576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16200000">
          <a:off x="1857375" y="5143500"/>
          <a:ext cx="409575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27213</xdr:rowOff>
    </xdr:from>
    <xdr:to>
      <xdr:col>1</xdr:col>
      <xdr:colOff>507155</xdr:colOff>
      <xdr:row>4</xdr:row>
      <xdr:rowOff>339026</xdr:rowOff>
    </xdr:to>
    <xdr:pic>
      <xdr:nvPicPr>
        <xdr:cNvPr id="2" name="Picture 5" descr="untitl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0" y="28575"/>
          <a:ext cx="3752850" cy="1066800"/>
        </a:xfrm>
        <a:prstGeom prst="rect">
          <a:avLst/>
        </a:prstGeom>
        <a:noFill/>
        <a:ln w="9525">
          <a:noFill/>
          <a:miter lim="800000"/>
        </a:ln>
      </xdr:spPr>
    </xdr:pic>
    <xdr:clientData/>
  </xdr:twoCellAnchor>
  <xdr:twoCellAnchor editAs="oneCell">
    <xdr:from>
      <xdr:col>1</xdr:col>
      <xdr:colOff>489857</xdr:colOff>
      <xdr:row>82</xdr:row>
      <xdr:rowOff>9922</xdr:rowOff>
    </xdr:from>
    <xdr:to>
      <xdr:col>12</xdr:col>
      <xdr:colOff>151004</xdr:colOff>
      <xdr:row>90</xdr:row>
      <xdr:rowOff>139922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34446"/>
        <a:stretch>
          <a:fillRect/>
        </a:stretch>
      </xdr:blipFill>
      <xdr:spPr>
        <a:xfrm>
          <a:off x="3733800" y="22098000"/>
          <a:ext cx="5610225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377883</xdr:colOff>
      <xdr:row>82</xdr:row>
      <xdr:rowOff>12476</xdr:rowOff>
    </xdr:from>
    <xdr:to>
      <xdr:col>0</xdr:col>
      <xdr:colOff>2585359</xdr:colOff>
      <xdr:row>93</xdr:row>
      <xdr:rowOff>223449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 l="31686" t="15817" r="41722" b="37103"/>
        <a:stretch>
          <a:fillRect/>
        </a:stretch>
      </xdr:blipFill>
      <xdr:spPr>
        <a:xfrm>
          <a:off x="381000" y="22098000"/>
          <a:ext cx="2209800" cy="2124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442577</xdr:colOff>
      <xdr:row>10</xdr:row>
      <xdr:rowOff>27213</xdr:rowOff>
    </xdr:from>
    <xdr:to>
      <xdr:col>21</xdr:col>
      <xdr:colOff>489158</xdr:colOff>
      <xdr:row>12</xdr:row>
      <xdr:rowOff>51429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487525" y="3228975"/>
          <a:ext cx="1285875" cy="523875"/>
        </a:xfrm>
        <a:prstGeom prst="rect">
          <a:avLst/>
        </a:prstGeom>
      </xdr:spPr>
    </xdr:pic>
    <xdr:clientData/>
  </xdr:twoCellAnchor>
  <xdr:twoCellAnchor editAs="oneCell">
    <xdr:from>
      <xdr:col>20</xdr:col>
      <xdr:colOff>1128240</xdr:colOff>
      <xdr:row>24</xdr:row>
      <xdr:rowOff>57194</xdr:rowOff>
    </xdr:from>
    <xdr:to>
      <xdr:col>21</xdr:col>
      <xdr:colOff>761999</xdr:colOff>
      <xdr:row>26</xdr:row>
      <xdr:rowOff>206435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3325" y="6724650"/>
          <a:ext cx="876300" cy="647700"/>
        </a:xfrm>
        <a:prstGeom prst="rect">
          <a:avLst/>
        </a:prstGeom>
      </xdr:spPr>
    </xdr:pic>
    <xdr:clientData/>
  </xdr:twoCellAnchor>
  <xdr:twoCellAnchor editAs="oneCell">
    <xdr:from>
      <xdr:col>20</xdr:col>
      <xdr:colOff>372469</xdr:colOff>
      <xdr:row>14</xdr:row>
      <xdr:rowOff>130532</xdr:rowOff>
    </xdr:from>
    <xdr:to>
      <xdr:col>21</xdr:col>
      <xdr:colOff>594775</xdr:colOff>
      <xdr:row>17</xdr:row>
      <xdr:rowOff>146677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420850" y="4324350"/>
          <a:ext cx="1457325" cy="76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397123</xdr:colOff>
      <xdr:row>19</xdr:row>
      <xdr:rowOff>130535</xdr:rowOff>
    </xdr:from>
    <xdr:to>
      <xdr:col>21</xdr:col>
      <xdr:colOff>620625</xdr:colOff>
      <xdr:row>22</xdr:row>
      <xdr:rowOff>122800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449425" y="5562600"/>
          <a:ext cx="1457325" cy="733425"/>
        </a:xfrm>
        <a:prstGeom prst="rect">
          <a:avLst/>
        </a:prstGeom>
      </xdr:spPr>
    </xdr:pic>
    <xdr:clientData/>
  </xdr:twoCellAnchor>
  <xdr:twoCellAnchor editAs="oneCell">
    <xdr:from>
      <xdr:col>20</xdr:col>
      <xdr:colOff>112774</xdr:colOff>
      <xdr:row>47</xdr:row>
      <xdr:rowOff>27215</xdr:rowOff>
    </xdr:from>
    <xdr:to>
      <xdr:col>20</xdr:col>
      <xdr:colOff>1034142</xdr:colOff>
      <xdr:row>50</xdr:row>
      <xdr:rowOff>38422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 t="49594"/>
        <a:stretch>
          <a:fillRect/>
        </a:stretch>
      </xdr:blipFill>
      <xdr:spPr>
        <a:xfrm rot="5400000">
          <a:off x="14163675" y="13792200"/>
          <a:ext cx="923925" cy="752475"/>
        </a:xfrm>
        <a:prstGeom prst="rect">
          <a:avLst/>
        </a:prstGeom>
      </xdr:spPr>
    </xdr:pic>
    <xdr:clientData/>
  </xdr:twoCellAnchor>
  <xdr:twoCellAnchor editAs="oneCell">
    <xdr:from>
      <xdr:col>20</xdr:col>
      <xdr:colOff>1054666</xdr:colOff>
      <xdr:row>47</xdr:row>
      <xdr:rowOff>27216</xdr:rowOff>
    </xdr:from>
    <xdr:to>
      <xdr:col>21</xdr:col>
      <xdr:colOff>738010</xdr:colOff>
      <xdr:row>50</xdr:row>
      <xdr:rowOff>38422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 b="49580"/>
        <a:stretch>
          <a:fillRect/>
        </a:stretch>
      </xdr:blipFill>
      <xdr:spPr>
        <a:xfrm rot="5400000">
          <a:off x="15106650" y="13792200"/>
          <a:ext cx="923925" cy="752475"/>
        </a:xfrm>
        <a:prstGeom prst="rect">
          <a:avLst/>
        </a:prstGeom>
      </xdr:spPr>
    </xdr:pic>
    <xdr:clientData/>
  </xdr:twoCellAnchor>
  <xdr:twoCellAnchor editAs="oneCell">
    <xdr:from>
      <xdr:col>13</xdr:col>
      <xdr:colOff>761999</xdr:colOff>
      <xdr:row>82</xdr:row>
      <xdr:rowOff>122463</xdr:rowOff>
    </xdr:from>
    <xdr:to>
      <xdr:col>15</xdr:col>
      <xdr:colOff>566210</xdr:colOff>
      <xdr:row>90</xdr:row>
      <xdr:rowOff>33227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810875" y="22212300"/>
          <a:ext cx="590550" cy="1209675"/>
        </a:xfrm>
        <a:prstGeom prst="rect">
          <a:avLst/>
        </a:prstGeom>
      </xdr:spPr>
    </xdr:pic>
    <xdr:clientData/>
  </xdr:twoCellAnchor>
  <xdr:twoCellAnchor>
    <xdr:from>
      <xdr:col>12</xdr:col>
      <xdr:colOff>204107</xdr:colOff>
      <xdr:row>83</xdr:row>
      <xdr:rowOff>0</xdr:rowOff>
    </xdr:from>
    <xdr:to>
      <xdr:col>13</xdr:col>
      <xdr:colOff>13607</xdr:colOff>
      <xdr:row>86</xdr:row>
      <xdr:rowOff>68036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9401175" y="22250400"/>
          <a:ext cx="657225" cy="552450"/>
        </a:xfrm>
        <a:prstGeom prst="rect">
          <a:avLst/>
        </a:prstGeom>
        <a:noFill/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ru-RU" sz="1100"/>
            <a:t>шторка</a:t>
          </a:r>
        </a:p>
        <a:p>
          <a:r>
            <a:rPr lang="ru-RU" sz="1100"/>
            <a:t> СОЛО</a:t>
          </a:r>
        </a:p>
      </xdr:txBody>
    </xdr:sp>
    <xdr:clientData/>
  </xdr:twoCellAnchor>
  <xdr:twoCellAnchor editAs="oneCell">
    <xdr:from>
      <xdr:col>20</xdr:col>
      <xdr:colOff>68035</xdr:colOff>
      <xdr:row>24</xdr:row>
      <xdr:rowOff>122463</xdr:rowOff>
    </xdr:from>
    <xdr:to>
      <xdr:col>20</xdr:col>
      <xdr:colOff>1035382</xdr:colOff>
      <xdr:row>26</xdr:row>
      <xdr:rowOff>208791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4116050" y="6791325"/>
          <a:ext cx="971550" cy="581025"/>
        </a:xfrm>
        <a:prstGeom prst="rect">
          <a:avLst/>
        </a:prstGeom>
      </xdr:spPr>
    </xdr:pic>
    <xdr:clientData/>
  </xdr:twoCellAnchor>
  <xdr:twoCellAnchor editAs="oneCell">
    <xdr:from>
      <xdr:col>20</xdr:col>
      <xdr:colOff>204108</xdr:colOff>
      <xdr:row>36</xdr:row>
      <xdr:rowOff>54429</xdr:rowOff>
    </xdr:from>
    <xdr:to>
      <xdr:col>21</xdr:col>
      <xdr:colOff>612323</xdr:colOff>
      <xdr:row>39</xdr:row>
      <xdr:rowOff>136071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249400" y="10582275"/>
          <a:ext cx="1647825" cy="828675"/>
        </a:xfrm>
        <a:prstGeom prst="rect">
          <a:avLst/>
        </a:prstGeom>
      </xdr:spPr>
    </xdr:pic>
    <xdr:clientData/>
  </xdr:twoCellAnchor>
  <xdr:twoCellAnchor editAs="oneCell">
    <xdr:from>
      <xdr:col>20</xdr:col>
      <xdr:colOff>802821</xdr:colOff>
      <xdr:row>50</xdr:row>
      <xdr:rowOff>68037</xdr:rowOff>
    </xdr:from>
    <xdr:to>
      <xdr:col>21</xdr:col>
      <xdr:colOff>58509</xdr:colOff>
      <xdr:row>51</xdr:row>
      <xdr:rowOff>190499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4849475" y="14573250"/>
          <a:ext cx="495300" cy="371475"/>
        </a:xfrm>
        <a:prstGeom prst="rect">
          <a:avLst/>
        </a:prstGeom>
      </xdr:spPr>
    </xdr:pic>
    <xdr:clientData/>
  </xdr:twoCellAnchor>
  <xdr:oneCellAnchor>
    <xdr:from>
      <xdr:col>20</xdr:col>
      <xdr:colOff>457200</xdr:colOff>
      <xdr:row>54</xdr:row>
      <xdr:rowOff>57150</xdr:rowOff>
    </xdr:from>
    <xdr:ext cx="1266825" cy="628650"/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4506575" y="16059150"/>
          <a:ext cx="1266825" cy="628650"/>
        </a:xfrm>
        <a:prstGeom prst="rect">
          <a:avLst/>
        </a:prstGeom>
      </xdr:spPr>
    </xdr:pic>
    <xdr:clientData/>
  </xdr:oneCellAnchor>
  <xdr:twoCellAnchor>
    <xdr:from>
      <xdr:col>15</xdr:col>
      <xdr:colOff>693965</xdr:colOff>
      <xdr:row>82</xdr:row>
      <xdr:rowOff>108858</xdr:rowOff>
    </xdr:from>
    <xdr:to>
      <xdr:col>16</xdr:col>
      <xdr:colOff>802822</xdr:colOff>
      <xdr:row>85</xdr:row>
      <xdr:rowOff>54429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1534775" y="22193250"/>
          <a:ext cx="914400" cy="438150"/>
        </a:xfrm>
        <a:prstGeom prst="rect">
          <a:avLst/>
        </a:prstGeom>
        <a:noFill/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ru-RU" sz="1100"/>
            <a:t>шторка </a:t>
          </a:r>
        </a:p>
        <a:p>
          <a:r>
            <a:rPr lang="ru-RU" sz="1100"/>
            <a:t>СОЛО-Квад</a:t>
          </a:r>
        </a:p>
      </xdr:txBody>
    </xdr:sp>
    <xdr:clientData/>
  </xdr:twoCellAnchor>
  <xdr:twoCellAnchor editAs="oneCell">
    <xdr:from>
      <xdr:col>18</xdr:col>
      <xdr:colOff>190501</xdr:colOff>
      <xdr:row>82</xdr:row>
      <xdr:rowOff>131219</xdr:rowOff>
    </xdr:from>
    <xdr:to>
      <xdr:col>19</xdr:col>
      <xdr:colOff>0</xdr:colOff>
      <xdr:row>90</xdr:row>
      <xdr:rowOff>116202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2658725" y="22221825"/>
          <a:ext cx="600075" cy="1276350"/>
        </a:xfrm>
        <a:prstGeom prst="rect">
          <a:avLst/>
        </a:prstGeom>
      </xdr:spPr>
    </xdr:pic>
    <xdr:clientData/>
  </xdr:twoCellAnchor>
  <xdr:twoCellAnchor editAs="oneCell">
    <xdr:from>
      <xdr:col>19</xdr:col>
      <xdr:colOff>108858</xdr:colOff>
      <xdr:row>82</xdr:row>
      <xdr:rowOff>54789</xdr:rowOff>
    </xdr:from>
    <xdr:to>
      <xdr:col>19</xdr:col>
      <xdr:colOff>693964</xdr:colOff>
      <xdr:row>90</xdr:row>
      <xdr:rowOff>63117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3363575" y="22145625"/>
          <a:ext cx="581025" cy="1304925"/>
        </a:xfrm>
        <a:prstGeom prst="rect">
          <a:avLst/>
        </a:prstGeom>
      </xdr:spPr>
    </xdr:pic>
    <xdr:clientData/>
  </xdr:twoCellAnchor>
  <xdr:twoCellAnchor editAs="oneCell">
    <xdr:from>
      <xdr:col>13</xdr:col>
      <xdr:colOff>81641</xdr:colOff>
      <xdr:row>83</xdr:row>
      <xdr:rowOff>68036</xdr:rowOff>
    </xdr:from>
    <xdr:to>
      <xdr:col>13</xdr:col>
      <xdr:colOff>607465</xdr:colOff>
      <xdr:row>90</xdr:row>
      <xdr:rowOff>83796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0134600" y="22317075"/>
          <a:ext cx="523875" cy="1152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337343</xdr:colOff>
      <xdr:row>9</xdr:row>
      <xdr:rowOff>148829</xdr:rowOff>
    </xdr:from>
    <xdr:to>
      <xdr:col>11</xdr:col>
      <xdr:colOff>450555</xdr:colOff>
      <xdr:row>17</xdr:row>
      <xdr:rowOff>52214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3470"/>
        <a:stretch>
          <a:fillRect/>
        </a:stretch>
      </xdr:blipFill>
      <xdr:spPr>
        <a:xfrm>
          <a:off x="3257550" y="3257550"/>
          <a:ext cx="57150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40538</xdr:colOff>
      <xdr:row>9</xdr:row>
      <xdr:rowOff>52164</xdr:rowOff>
    </xdr:from>
    <xdr:to>
      <xdr:col>0</xdr:col>
      <xdr:colOff>2589609</xdr:colOff>
      <xdr:row>21</xdr:row>
      <xdr:rowOff>52935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1686" t="15817" r="41722" b="37103"/>
        <a:stretch>
          <a:fillRect/>
        </a:stretch>
      </xdr:blipFill>
      <xdr:spPr>
        <a:xfrm>
          <a:off x="38100" y="3152775"/>
          <a:ext cx="2552700" cy="2428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9923</xdr:rowOff>
    </xdr:from>
    <xdr:to>
      <xdr:col>0</xdr:col>
      <xdr:colOff>2659063</xdr:colOff>
      <xdr:row>4</xdr:row>
      <xdr:rowOff>19844</xdr:rowOff>
    </xdr:to>
    <xdr:pic>
      <xdr:nvPicPr>
        <xdr:cNvPr id="5" name="Picture 5" descr="untitled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0" y="9525"/>
          <a:ext cx="2657475" cy="895350"/>
        </a:xfrm>
        <a:prstGeom prst="rect">
          <a:avLst/>
        </a:prstGeom>
        <a:noFill/>
        <a:ln w="9525">
          <a:noFill/>
          <a:miter lim="800000"/>
        </a:ln>
      </xdr:spPr>
    </xdr:pic>
    <xdr:clientData/>
  </xdr:twoCellAnchor>
  <xdr:twoCellAnchor editAs="oneCell">
    <xdr:from>
      <xdr:col>14</xdr:col>
      <xdr:colOff>463154</xdr:colOff>
      <xdr:row>10</xdr:row>
      <xdr:rowOff>141290</xdr:rowOff>
    </xdr:from>
    <xdr:to>
      <xdr:col>16</xdr:col>
      <xdr:colOff>445090</xdr:colOff>
      <xdr:row>17</xdr:row>
      <xdr:rowOff>19845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10950" y="3438525"/>
          <a:ext cx="933450" cy="1209675"/>
        </a:xfrm>
        <a:prstGeom prst="rect">
          <a:avLst/>
        </a:prstGeom>
      </xdr:spPr>
    </xdr:pic>
    <xdr:clientData/>
  </xdr:twoCellAnchor>
  <xdr:twoCellAnchor editAs="oneCell">
    <xdr:from>
      <xdr:col>16</xdr:col>
      <xdr:colOff>519908</xdr:colOff>
      <xdr:row>10</xdr:row>
      <xdr:rowOff>142084</xdr:rowOff>
    </xdr:from>
    <xdr:to>
      <xdr:col>17</xdr:col>
      <xdr:colOff>615157</xdr:colOff>
      <xdr:row>16</xdr:row>
      <xdr:rowOff>110227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20600" y="3438525"/>
          <a:ext cx="838200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1521090</xdr:colOff>
      <xdr:row>45</xdr:row>
      <xdr:rowOff>0</xdr:rowOff>
    </xdr:from>
    <xdr:to>
      <xdr:col>0</xdr:col>
      <xdr:colOff>2355454</xdr:colOff>
      <xdr:row>46</xdr:row>
      <xdr:rowOff>271964</xdr:rowOff>
    </xdr:to>
    <xdr:pic>
      <xdr:nvPicPr>
        <xdr:cNvPr id="39" name="Рисунок 38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 bwMode="auto">
        <a:xfrm>
          <a:off x="1524000" y="15773400"/>
          <a:ext cx="8382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138906</xdr:colOff>
      <xdr:row>46</xdr:row>
      <xdr:rowOff>2947</xdr:rowOff>
    </xdr:from>
    <xdr:to>
      <xdr:col>18</xdr:col>
      <xdr:colOff>131984</xdr:colOff>
      <xdr:row>46</xdr:row>
      <xdr:rowOff>582618</xdr:rowOff>
    </xdr:to>
    <xdr:grpSp>
      <xdr:nvGrpSpPr>
        <xdr:cNvPr id="40" name="Группа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pSpPr>
          <a:grpSpLocks/>
        </xdr:cNvGrpSpPr>
      </xdr:nvGrpSpPr>
      <xdr:grpSpPr>
        <a:xfrm>
          <a:off x="138906" y="16374041"/>
          <a:ext cx="13338000" cy="579671"/>
          <a:chOff x="2409642" y="1957342"/>
          <a:chExt cx="14973149" cy="716739"/>
        </a:xfrm>
      </xdr:grpSpPr>
      <xdr:sp macro="" textlink="" fLocksText="0">
        <xdr:nvSpPr>
          <xdr:cNvPr id="42" name="Прямоугольник 41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2409642" y="2268649"/>
            <a:ext cx="3164200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ru-RU" sz="2000" b="0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Собственное</a:t>
            </a:r>
            <a:r>
              <a:rPr lang="ru-RU" sz="2000" b="0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производство</a:t>
            </a:r>
            <a:endParaRPr lang="ru-RU" sz="2000" b="0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 fLocksText="0">
        <xdr:nvSpPr>
          <xdr:cNvPr id="43" name="Прямоугольник 42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6009015" y="1957342"/>
            <a:ext cx="3873304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ru-RU" sz="2000" b="0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Антискользящая</a:t>
            </a:r>
            <a:r>
              <a:rPr lang="ru-RU" sz="2000" b="0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поверхность дна</a:t>
            </a:r>
            <a:endParaRPr lang="ru-RU" sz="2000" b="0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 fLocksText="0">
        <xdr:nvSpPr>
          <xdr:cNvPr id="44" name="Прямоугольник 43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13213954" y="2086345"/>
            <a:ext cx="4168837" cy="50130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ru-RU" sz="2000" b="0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Нагрузка  на поддон до 500 кг</a:t>
            </a:r>
          </a:p>
        </xdr:txBody>
      </xdr:sp>
    </xdr:grpSp>
    <xdr:clientData/>
  </xdr:twoCellAnchor>
  <xdr:twoCellAnchor editAs="oneCell">
    <xdr:from>
      <xdr:col>13</xdr:col>
      <xdr:colOff>86419</xdr:colOff>
      <xdr:row>34</xdr:row>
      <xdr:rowOff>143319</xdr:rowOff>
    </xdr:from>
    <xdr:to>
      <xdr:col>14</xdr:col>
      <xdr:colOff>502726</xdr:colOff>
      <xdr:row>37</xdr:row>
      <xdr:rowOff>28274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525125" y="11830050"/>
          <a:ext cx="923925" cy="847725"/>
        </a:xfrm>
        <a:prstGeom prst="rect">
          <a:avLst/>
        </a:prstGeom>
      </xdr:spPr>
    </xdr:pic>
    <xdr:clientData/>
  </xdr:twoCellAnchor>
  <xdr:twoCellAnchor editAs="oneCell">
    <xdr:from>
      <xdr:col>16</xdr:col>
      <xdr:colOff>65136</xdr:colOff>
      <xdr:row>41</xdr:row>
      <xdr:rowOff>101902</xdr:rowOff>
    </xdr:from>
    <xdr:to>
      <xdr:col>17</xdr:col>
      <xdr:colOff>251308</xdr:colOff>
      <xdr:row>42</xdr:row>
      <xdr:rowOff>466333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963400" y="14182725"/>
          <a:ext cx="933450" cy="847725"/>
        </a:xfrm>
        <a:prstGeom prst="rect">
          <a:avLst/>
        </a:prstGeom>
      </xdr:spPr>
    </xdr:pic>
    <xdr:clientData/>
  </xdr:twoCellAnchor>
  <xdr:twoCellAnchor editAs="oneCell">
    <xdr:from>
      <xdr:col>16</xdr:col>
      <xdr:colOff>31492</xdr:colOff>
      <xdr:row>34</xdr:row>
      <xdr:rowOff>149704</xdr:rowOff>
    </xdr:from>
    <xdr:to>
      <xdr:col>17</xdr:col>
      <xdr:colOff>235135</xdr:colOff>
      <xdr:row>37</xdr:row>
      <xdr:rowOff>76006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925300" y="11839575"/>
          <a:ext cx="942975" cy="885825"/>
        </a:xfrm>
        <a:prstGeom prst="rect">
          <a:avLst/>
        </a:prstGeom>
      </xdr:spPr>
    </xdr:pic>
    <xdr:clientData/>
  </xdr:twoCellAnchor>
  <xdr:twoCellAnchor editAs="oneCell">
    <xdr:from>
      <xdr:col>4</xdr:col>
      <xdr:colOff>138905</xdr:colOff>
      <xdr:row>35</xdr:row>
      <xdr:rowOff>180145</xdr:rowOff>
    </xdr:from>
    <xdr:to>
      <xdr:col>5</xdr:col>
      <xdr:colOff>420408</xdr:colOff>
      <xdr:row>40</xdr:row>
      <xdr:rowOff>146843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505325" y="12106275"/>
          <a:ext cx="895350" cy="1647825"/>
        </a:xfrm>
        <a:prstGeom prst="rect">
          <a:avLst/>
        </a:prstGeom>
      </xdr:spPr>
    </xdr:pic>
    <xdr:clientData/>
  </xdr:twoCellAnchor>
  <xdr:twoCellAnchor editAs="oneCell">
    <xdr:from>
      <xdr:col>9</xdr:col>
      <xdr:colOff>222474</xdr:colOff>
      <xdr:row>35</xdr:row>
      <xdr:rowOff>267854</xdr:rowOff>
    </xdr:from>
    <xdr:to>
      <xdr:col>10</xdr:col>
      <xdr:colOff>350739</xdr:colOff>
      <xdr:row>40</xdr:row>
      <xdr:rowOff>99416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91400" y="12192000"/>
          <a:ext cx="866775" cy="1504950"/>
        </a:xfrm>
        <a:prstGeom prst="rect">
          <a:avLst/>
        </a:prstGeom>
      </xdr:spPr>
    </xdr:pic>
    <xdr:clientData/>
  </xdr:twoCellAnchor>
  <xdr:twoCellAnchor editAs="oneCell">
    <xdr:from>
      <xdr:col>11</xdr:col>
      <xdr:colOff>719670</xdr:colOff>
      <xdr:row>35</xdr:row>
      <xdr:rowOff>267856</xdr:rowOff>
    </xdr:from>
    <xdr:to>
      <xdr:col>12</xdr:col>
      <xdr:colOff>382067</xdr:colOff>
      <xdr:row>40</xdr:row>
      <xdr:rowOff>103981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248775" y="12192000"/>
          <a:ext cx="885825" cy="1514475"/>
        </a:xfrm>
        <a:prstGeom prst="rect">
          <a:avLst/>
        </a:prstGeom>
      </xdr:spPr>
    </xdr:pic>
    <xdr:clientData/>
  </xdr:twoCellAnchor>
  <xdr:twoCellAnchor editAs="oneCell">
    <xdr:from>
      <xdr:col>10</xdr:col>
      <xdr:colOff>395997</xdr:colOff>
      <xdr:row>35</xdr:row>
      <xdr:rowOff>269984</xdr:rowOff>
    </xdr:from>
    <xdr:to>
      <xdr:col>11</xdr:col>
      <xdr:colOff>676903</xdr:colOff>
      <xdr:row>40</xdr:row>
      <xdr:rowOff>120650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315325" y="12192000"/>
          <a:ext cx="885825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461851</xdr:colOff>
      <xdr:row>35</xdr:row>
      <xdr:rowOff>199593</xdr:rowOff>
    </xdr:from>
    <xdr:to>
      <xdr:col>7</xdr:col>
      <xdr:colOff>155973</xdr:colOff>
      <xdr:row>40</xdr:row>
      <xdr:rowOff>149432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429250" y="12125325"/>
          <a:ext cx="914400" cy="162877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48</xdr:row>
      <xdr:rowOff>77561</xdr:rowOff>
    </xdr:from>
    <xdr:to>
      <xdr:col>2</xdr:col>
      <xdr:colOff>590483</xdr:colOff>
      <xdr:row>48</xdr:row>
      <xdr:rowOff>1990725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52400" y="17430750"/>
          <a:ext cx="3362325" cy="1914525"/>
        </a:xfrm>
        <a:prstGeom prst="rect">
          <a:avLst/>
        </a:prstGeom>
      </xdr:spPr>
    </xdr:pic>
    <xdr:clientData/>
  </xdr:twoCellAnchor>
  <xdr:twoCellAnchor editAs="oneCell">
    <xdr:from>
      <xdr:col>0</xdr:col>
      <xdr:colOff>169730</xdr:colOff>
      <xdr:row>56</xdr:row>
      <xdr:rowOff>13256</xdr:rowOff>
    </xdr:from>
    <xdr:to>
      <xdr:col>3</xdr:col>
      <xdr:colOff>297655</xdr:colOff>
      <xdr:row>56</xdr:row>
      <xdr:rowOff>2236462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71450" y="22831425"/>
          <a:ext cx="3790950" cy="2219325"/>
        </a:xfrm>
        <a:prstGeom prst="rect">
          <a:avLst/>
        </a:prstGeom>
      </xdr:spPr>
    </xdr:pic>
    <xdr:clientData/>
  </xdr:twoCellAnchor>
  <xdr:twoCellAnchor>
    <xdr:from>
      <xdr:col>5</xdr:col>
      <xdr:colOff>130629</xdr:colOff>
      <xdr:row>48</xdr:row>
      <xdr:rowOff>209551</xdr:rowOff>
    </xdr:from>
    <xdr:to>
      <xdr:col>9</xdr:col>
      <xdr:colOff>542925</xdr:colOff>
      <xdr:row>48</xdr:row>
      <xdr:rowOff>1838325</xdr:rowOff>
    </xdr:to>
    <xdr:sp macro="" textlink="">
      <xdr:nvSpPr>
        <xdr:cNvPr id="59" name="Изображения 2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rrowheads="1"/>
        </xdr:cNvSpPr>
      </xdr:nvSpPr>
      <xdr:spPr bwMode="auto">
        <a:xfrm>
          <a:off x="5105400" y="17564100"/>
          <a:ext cx="2609850" cy="1628775"/>
        </a:xfrm>
        <a:prstGeom prst="rect">
          <a:avLst/>
        </a:prstGeom>
        <a:blipFill>
          <a:blip xmlns:r="http://schemas.openxmlformats.org/officeDocument/2006/relationships" r:embed="rId18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193101</xdr:colOff>
      <xdr:row>41</xdr:row>
      <xdr:rowOff>79379</xdr:rowOff>
    </xdr:from>
    <xdr:to>
      <xdr:col>14</xdr:col>
      <xdr:colOff>459183</xdr:colOff>
      <xdr:row>42</xdr:row>
      <xdr:rowOff>470340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629900" y="14154150"/>
          <a:ext cx="771525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214201</xdr:colOff>
      <xdr:row>35</xdr:row>
      <xdr:rowOff>257040</xdr:rowOff>
    </xdr:from>
    <xdr:to>
      <xdr:col>9</xdr:col>
      <xdr:colOff>180181</xdr:colOff>
      <xdr:row>40</xdr:row>
      <xdr:rowOff>121651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400800" y="12182475"/>
          <a:ext cx="942975" cy="1543050"/>
        </a:xfrm>
        <a:prstGeom prst="rect">
          <a:avLst/>
        </a:prstGeom>
      </xdr:spPr>
    </xdr:pic>
    <xdr:clientData/>
  </xdr:twoCellAnchor>
  <xdr:twoCellAnchor>
    <xdr:from>
      <xdr:col>7</xdr:col>
      <xdr:colOff>585391</xdr:colOff>
      <xdr:row>46</xdr:row>
      <xdr:rowOff>315636</xdr:rowOff>
    </xdr:from>
    <xdr:to>
      <xdr:col>13</xdr:col>
      <xdr:colOff>27544</xdr:colOff>
      <xdr:row>46</xdr:row>
      <xdr:rowOff>721069</xdr:rowOff>
    </xdr:to>
    <xdr:sp macro="" textlink="" fLocksText="0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6772275" y="16706850"/>
          <a:ext cx="3695700" cy="4095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ru-RU" sz="2000" b="0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Оцинкованный каркас</a:t>
          </a:r>
        </a:p>
      </xdr:txBody>
    </xdr:sp>
    <xdr:clientData/>
  </xdr:twoCellAnchor>
  <xdr:oneCellAnchor>
    <xdr:from>
      <xdr:col>0</xdr:col>
      <xdr:colOff>95250</xdr:colOff>
      <xdr:row>50</xdr:row>
      <xdr:rowOff>209550</xdr:rowOff>
    </xdr:from>
    <xdr:ext cx="304800" cy="314325"/>
    <xdr:pic>
      <xdr:nvPicPr>
        <xdr:cNvPr id="38" name="Рисунок 11" descr="m.png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 bwMode="auto">
        <a:xfrm>
          <a:off x="95250" y="19869150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pic>
    <xdr:clientData/>
  </xdr:oneCellAnchor>
  <xdr:oneCellAnchor>
    <xdr:from>
      <xdr:col>0</xdr:col>
      <xdr:colOff>142875</xdr:colOff>
      <xdr:row>51</xdr:row>
      <xdr:rowOff>238125</xdr:rowOff>
    </xdr:from>
    <xdr:ext cx="304800" cy="314325"/>
    <xdr:pic>
      <xdr:nvPicPr>
        <xdr:cNvPr id="41" name="Рисунок 11" descr="m.png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 bwMode="auto">
        <a:xfrm>
          <a:off x="142875" y="204311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pic>
    <xdr:clientData/>
  </xdr:oneCellAnchor>
  <xdr:oneCellAnchor>
    <xdr:from>
      <xdr:col>4</xdr:col>
      <xdr:colOff>38100</xdr:colOff>
      <xdr:row>50</xdr:row>
      <xdr:rowOff>28575</xdr:rowOff>
    </xdr:from>
    <xdr:ext cx="304800" cy="314325"/>
    <xdr:pic>
      <xdr:nvPicPr>
        <xdr:cNvPr id="65" name="Рисунок 11" descr="m.png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 bwMode="auto">
        <a:xfrm>
          <a:off x="4400550" y="1968817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pic>
    <xdr:clientData/>
  </xdr:oneCellAnchor>
  <xdr:twoCellAnchor editAs="oneCell">
    <xdr:from>
      <xdr:col>11</xdr:col>
      <xdr:colOff>753449</xdr:colOff>
      <xdr:row>48</xdr:row>
      <xdr:rowOff>9922</xdr:rowOff>
    </xdr:from>
    <xdr:to>
      <xdr:col>17</xdr:col>
      <xdr:colOff>79375</xdr:colOff>
      <xdr:row>48</xdr:row>
      <xdr:rowOff>2005388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9277350" y="17364075"/>
          <a:ext cx="3438525" cy="1990725"/>
        </a:xfrm>
        <a:prstGeom prst="rect">
          <a:avLst/>
        </a:prstGeom>
      </xdr:spPr>
    </xdr:pic>
    <xdr:clientData/>
  </xdr:twoCellAnchor>
  <xdr:oneCellAnchor>
    <xdr:from>
      <xdr:col>9</xdr:col>
      <xdr:colOff>95250</xdr:colOff>
      <xdr:row>56</xdr:row>
      <xdr:rowOff>971550</xdr:rowOff>
    </xdr:from>
    <xdr:ext cx="619125" cy="638175"/>
    <xdr:pic>
      <xdr:nvPicPr>
        <xdr:cNvPr id="58" name="Рисунок 11" descr="m.png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 bwMode="auto">
        <a:xfrm>
          <a:off x="7267575" y="23793450"/>
          <a:ext cx="619125" cy="638175"/>
        </a:xfrm>
        <a:prstGeom prst="rect">
          <a:avLst/>
        </a:prstGeom>
        <a:noFill/>
        <a:ln w="9525">
          <a:noFill/>
          <a:miter lim="800000"/>
        </a:ln>
      </xdr:spPr>
    </xdr:pic>
    <xdr:clientData/>
  </xdr:oneCellAnchor>
  <xdr:twoCellAnchor editAs="oneCell">
    <xdr:from>
      <xdr:col>4</xdr:col>
      <xdr:colOff>238126</xdr:colOff>
      <xdr:row>56</xdr:row>
      <xdr:rowOff>257969</xdr:rowOff>
    </xdr:from>
    <xdr:to>
      <xdr:col>9</xdr:col>
      <xdr:colOff>60977</xdr:colOff>
      <xdr:row>56</xdr:row>
      <xdr:rowOff>1785937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rcRect l="1829" t="6427" r="3268" b="7919"/>
        <a:stretch>
          <a:fillRect/>
        </a:stretch>
      </xdr:blipFill>
      <xdr:spPr>
        <a:xfrm>
          <a:off x="4600575" y="23079075"/>
          <a:ext cx="26289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952501</xdr:colOff>
      <xdr:row>6</xdr:row>
      <xdr:rowOff>19844</xdr:rowOff>
    </xdr:from>
    <xdr:to>
      <xdr:col>0</xdr:col>
      <xdr:colOff>1545926</xdr:colOff>
      <xdr:row>8</xdr:row>
      <xdr:rowOff>264549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952500" y="1895475"/>
          <a:ext cx="590550" cy="1190625"/>
        </a:xfrm>
        <a:prstGeom prst="rect">
          <a:avLst/>
        </a:prstGeom>
      </xdr:spPr>
    </xdr:pic>
    <xdr:clientData/>
  </xdr:twoCellAnchor>
  <xdr:twoCellAnchor editAs="oneCell">
    <xdr:from>
      <xdr:col>0</xdr:col>
      <xdr:colOff>1954807</xdr:colOff>
      <xdr:row>6</xdr:row>
      <xdr:rowOff>39687</xdr:rowOff>
    </xdr:from>
    <xdr:to>
      <xdr:col>0</xdr:col>
      <xdr:colOff>2867422</xdr:colOff>
      <xdr:row>8</xdr:row>
      <xdr:rowOff>246228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52625" y="1914525"/>
          <a:ext cx="914400" cy="1152525"/>
        </a:xfrm>
        <a:prstGeom prst="rect">
          <a:avLst/>
        </a:prstGeom>
      </xdr:spPr>
    </xdr:pic>
    <xdr:clientData/>
  </xdr:twoCellAnchor>
  <xdr:twoCellAnchor editAs="oneCell">
    <xdr:from>
      <xdr:col>2</xdr:col>
      <xdr:colOff>277812</xdr:colOff>
      <xdr:row>6</xdr:row>
      <xdr:rowOff>109140</xdr:rowOff>
    </xdr:from>
    <xdr:to>
      <xdr:col>3</xdr:col>
      <xdr:colOff>368035</xdr:colOff>
      <xdr:row>8</xdr:row>
      <xdr:rowOff>53681</xdr:rowOff>
    </xdr:to>
    <xdr:pic>
      <xdr:nvPicPr>
        <xdr:cNvPr id="61" name="Рисунок 60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 bwMode="auto">
        <a:xfrm>
          <a:off x="3200400" y="1981200"/>
          <a:ext cx="8286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555626</xdr:colOff>
      <xdr:row>24</xdr:row>
      <xdr:rowOff>265908</xdr:rowOff>
    </xdr:from>
    <xdr:to>
      <xdr:col>9</xdr:col>
      <xdr:colOff>456407</xdr:colOff>
      <xdr:row>31</xdr:row>
      <xdr:rowOff>346472</xdr:rowOff>
    </xdr:to>
    <xdr:pic>
      <xdr:nvPicPr>
        <xdr:cNvPr id="78" name="Рисунок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24500" y="6934200"/>
          <a:ext cx="2105025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554830</xdr:colOff>
      <xdr:row>23</xdr:row>
      <xdr:rowOff>237728</xdr:rowOff>
    </xdr:from>
    <xdr:to>
      <xdr:col>9</xdr:col>
      <xdr:colOff>260111</xdr:colOff>
      <xdr:row>24</xdr:row>
      <xdr:rowOff>208359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5524500" y="6667500"/>
          <a:ext cx="1905000" cy="209550"/>
        </a:xfrm>
        <a:prstGeom prst="rect">
          <a:avLst/>
        </a:prstGeom>
        <a:noFill/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ru-RU" sz="1100">
              <a:solidFill>
                <a:srgbClr val="000000"/>
              </a:solidFill>
            </a:rPr>
            <a:t>ДАБЛ, 5мм</a:t>
          </a:r>
        </a:p>
      </xdr:txBody>
    </xdr:sp>
    <xdr:clientData/>
  </xdr:twoCellAnchor>
  <xdr:twoCellAnchor editAs="oneCell">
    <xdr:from>
      <xdr:col>11</xdr:col>
      <xdr:colOff>39689</xdr:colOff>
      <xdr:row>24</xdr:row>
      <xdr:rowOff>246858</xdr:rowOff>
    </xdr:from>
    <xdr:to>
      <xdr:col>13</xdr:col>
      <xdr:colOff>39689</xdr:colOff>
      <xdr:row>31</xdr:row>
      <xdr:rowOff>327422</xdr:rowOff>
    </xdr:to>
    <xdr:pic>
      <xdr:nvPicPr>
        <xdr:cNvPr id="80" name="Рисунок 3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62975" y="6915150"/>
          <a:ext cx="1914525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69453</xdr:colOff>
      <xdr:row>24</xdr:row>
      <xdr:rowOff>9922</xdr:rowOff>
    </xdr:from>
    <xdr:to>
      <xdr:col>13</xdr:col>
      <xdr:colOff>19843</xdr:colOff>
      <xdr:row>24</xdr:row>
      <xdr:rowOff>228203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8591550" y="6677025"/>
          <a:ext cx="1866900" cy="219075"/>
        </a:xfrm>
        <a:prstGeom prst="rect">
          <a:avLst/>
        </a:prstGeom>
        <a:noFill/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ru-RU" sz="1100">
              <a:solidFill>
                <a:srgbClr val="000000"/>
              </a:solidFill>
            </a:rPr>
            <a:t>СЛАЙД, 4мм</a:t>
          </a:r>
        </a:p>
      </xdr:txBody>
    </xdr:sp>
    <xdr:clientData/>
  </xdr:twoCellAnchor>
  <xdr:twoCellAnchor editAs="oneCell">
    <xdr:from>
      <xdr:col>14</xdr:col>
      <xdr:colOff>486171</xdr:colOff>
      <xdr:row>24</xdr:row>
      <xdr:rowOff>305199</xdr:rowOff>
    </xdr:from>
    <xdr:to>
      <xdr:col>17</xdr:col>
      <xdr:colOff>267888</xdr:colOff>
      <xdr:row>31</xdr:row>
      <xdr:rowOff>228203</xdr:rowOff>
    </xdr:to>
    <xdr:pic>
      <xdr:nvPicPr>
        <xdr:cNvPr id="82" name="Рисунок 5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430000" y="6972300"/>
          <a:ext cx="1476375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685799</xdr:colOff>
      <xdr:row>24</xdr:row>
      <xdr:rowOff>9924</xdr:rowOff>
    </xdr:from>
    <xdr:to>
      <xdr:col>17</xdr:col>
      <xdr:colOff>107393</xdr:colOff>
      <xdr:row>24</xdr:row>
      <xdr:rowOff>184768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11630025" y="6677025"/>
          <a:ext cx="1114425" cy="171450"/>
        </a:xfrm>
        <a:prstGeom prst="rect">
          <a:avLst/>
        </a:prstGeom>
        <a:noFill/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ru-RU" sz="1100">
              <a:solidFill>
                <a:srgbClr val="000000"/>
              </a:solidFill>
            </a:rPr>
            <a:t>УНО, 5мм</a:t>
          </a:r>
        </a:p>
      </xdr:txBody>
    </xdr:sp>
    <xdr:clientData/>
  </xdr:twoCellAnchor>
  <xdr:twoCellAnchor editAs="oneCell">
    <xdr:from>
      <xdr:col>0</xdr:col>
      <xdr:colOff>188515</xdr:colOff>
      <xdr:row>6</xdr:row>
      <xdr:rowOff>49610</xdr:rowOff>
    </xdr:from>
    <xdr:to>
      <xdr:col>0</xdr:col>
      <xdr:colOff>699160</xdr:colOff>
      <xdr:row>8</xdr:row>
      <xdr:rowOff>208359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90500" y="1924050"/>
          <a:ext cx="514350" cy="1104900"/>
        </a:xfrm>
        <a:prstGeom prst="rect">
          <a:avLst/>
        </a:prstGeom>
      </xdr:spPr>
    </xdr:pic>
    <xdr:clientData/>
  </xdr:twoCellAnchor>
  <xdr:twoCellAnchor editAs="oneCell">
    <xdr:from>
      <xdr:col>11</xdr:col>
      <xdr:colOff>1021954</xdr:colOff>
      <xdr:row>56</xdr:row>
      <xdr:rowOff>65010</xdr:rowOff>
    </xdr:from>
    <xdr:to>
      <xdr:col>16</xdr:col>
      <xdr:colOff>297657</xdr:colOff>
      <xdr:row>56</xdr:row>
      <xdr:rowOff>2162830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9544050" y="22888575"/>
          <a:ext cx="2647950" cy="2095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449038</xdr:colOff>
      <xdr:row>28</xdr:row>
      <xdr:rowOff>108857</xdr:rowOff>
    </xdr:from>
    <xdr:to>
      <xdr:col>19</xdr:col>
      <xdr:colOff>888069</xdr:colOff>
      <xdr:row>30</xdr:row>
      <xdr:rowOff>354201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8625" y="18497550"/>
          <a:ext cx="2181225" cy="2638425"/>
        </a:xfrm>
        <a:prstGeom prst="rect">
          <a:avLst/>
        </a:prstGeom>
      </xdr:spPr>
    </xdr:pic>
    <xdr:clientData/>
  </xdr:twoCellAnchor>
  <xdr:twoCellAnchor>
    <xdr:from>
      <xdr:col>0</xdr:col>
      <xdr:colOff>40812</xdr:colOff>
      <xdr:row>0</xdr:row>
      <xdr:rowOff>27216</xdr:rowOff>
    </xdr:from>
    <xdr:to>
      <xdr:col>3</xdr:col>
      <xdr:colOff>938892</xdr:colOff>
      <xdr:row>3</xdr:row>
      <xdr:rowOff>0</xdr:rowOff>
    </xdr:to>
    <xdr:pic>
      <xdr:nvPicPr>
        <xdr:cNvPr id="2" name="Picture 1" descr="untitled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 flipH="1">
          <a:off x="38100" y="28575"/>
          <a:ext cx="3076575" cy="895350"/>
        </a:xfrm>
        <a:prstGeom prst="rect">
          <a:avLst/>
        </a:prstGeom>
        <a:noFill/>
        <a:ln w="9525">
          <a:noFill/>
          <a:miter lim="800000"/>
        </a:ln>
        <a:effectLst>
          <a:softEdge rad="0"/>
        </a:effectLst>
        <a:scene3d>
          <a:camera prst="orthographicFront">
            <a:rot lat="0" lon="10799999" rev="0"/>
          </a:camera>
          <a:lightRig rig="threePt" dir="t"/>
        </a:scene3d>
      </xdr:spPr>
    </xdr:pic>
    <xdr:clientData/>
  </xdr:twoCellAnchor>
  <xdr:twoCellAnchor editAs="oneCell">
    <xdr:from>
      <xdr:col>0</xdr:col>
      <xdr:colOff>95250</xdr:colOff>
      <xdr:row>108</xdr:row>
      <xdr:rowOff>54430</xdr:rowOff>
    </xdr:from>
    <xdr:to>
      <xdr:col>2</xdr:col>
      <xdr:colOff>375961</xdr:colOff>
      <xdr:row>110</xdr:row>
      <xdr:rowOff>2045170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95250" y="79105125"/>
          <a:ext cx="1724025" cy="316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110</xdr:row>
      <xdr:rowOff>0</xdr:rowOff>
    </xdr:from>
    <xdr:to>
      <xdr:col>22</xdr:col>
      <xdr:colOff>281314</xdr:colOff>
      <xdr:row>110</xdr:row>
      <xdr:rowOff>2324</xdr:rowOff>
    </xdr:to>
    <xdr:pic>
      <xdr:nvPicPr>
        <xdr:cNvPr id="12" name="Рисунок 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 bwMode="auto">
        <a:xfrm rot="1975859">
          <a:off x="15135225" y="80219550"/>
          <a:ext cx="895350" cy="0"/>
        </a:xfrm>
        <a:prstGeom prst="rect">
          <a:avLst/>
        </a:prstGeom>
        <a:noFill/>
        <a:ln w="9525">
          <a:noFill/>
          <a:miter lim="800000"/>
        </a:ln>
      </xdr:spPr>
    </xdr:pic>
    <xdr:clientData/>
  </xdr:twoCellAnchor>
  <xdr:twoCellAnchor editAs="oneCell">
    <xdr:from>
      <xdr:col>7</xdr:col>
      <xdr:colOff>121426</xdr:colOff>
      <xdr:row>108</xdr:row>
      <xdr:rowOff>190501</xdr:rowOff>
    </xdr:from>
    <xdr:to>
      <xdr:col>10</xdr:col>
      <xdr:colOff>271107</xdr:colOff>
      <xdr:row>113</xdr:row>
      <xdr:rowOff>657908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 l="40687" t="13198"/>
        <a:stretch>
          <a:fillRect/>
        </a:stretch>
      </xdr:blipFill>
      <xdr:spPr>
        <a:xfrm>
          <a:off x="5057775" y="79238475"/>
          <a:ext cx="2324100" cy="4752975"/>
        </a:xfrm>
        <a:prstGeom prst="rect">
          <a:avLst/>
        </a:prstGeom>
      </xdr:spPr>
    </xdr:pic>
    <xdr:clientData/>
  </xdr:twoCellAnchor>
  <xdr:twoCellAnchor editAs="oneCell">
    <xdr:from>
      <xdr:col>10</xdr:col>
      <xdr:colOff>801786</xdr:colOff>
      <xdr:row>109</xdr:row>
      <xdr:rowOff>13608</xdr:rowOff>
    </xdr:from>
    <xdr:to>
      <xdr:col>13</xdr:col>
      <xdr:colOff>581754</xdr:colOff>
      <xdr:row>110</xdr:row>
      <xdr:rowOff>1325463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905750" y="79381350"/>
          <a:ext cx="1724025" cy="2162175"/>
        </a:xfrm>
        <a:prstGeom prst="rect">
          <a:avLst/>
        </a:prstGeom>
      </xdr:spPr>
    </xdr:pic>
    <xdr:clientData/>
  </xdr:twoCellAnchor>
  <xdr:twoCellAnchor editAs="oneCell">
    <xdr:from>
      <xdr:col>0</xdr:col>
      <xdr:colOff>683560</xdr:colOff>
      <xdr:row>117</xdr:row>
      <xdr:rowOff>76680</xdr:rowOff>
    </xdr:from>
    <xdr:to>
      <xdr:col>2</xdr:col>
      <xdr:colOff>658345</xdr:colOff>
      <xdr:row>118</xdr:row>
      <xdr:rowOff>45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 bwMode="auto">
        <a:xfrm>
          <a:off x="685800" y="85858350"/>
          <a:ext cx="14192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163286</xdr:colOff>
      <xdr:row>73</xdr:row>
      <xdr:rowOff>47007</xdr:rowOff>
    </xdr:from>
    <xdr:to>
      <xdr:col>5</xdr:col>
      <xdr:colOff>649432</xdr:colOff>
      <xdr:row>75</xdr:row>
      <xdr:rowOff>2605151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 b="1394"/>
        <a:stretch>
          <a:fillRect/>
        </a:stretch>
      </xdr:blipFill>
      <xdr:spPr>
        <a:xfrm>
          <a:off x="161925" y="52139850"/>
          <a:ext cx="3609975" cy="2943225"/>
        </a:xfrm>
        <a:prstGeom prst="rect">
          <a:avLst/>
        </a:prstGeom>
      </xdr:spPr>
    </xdr:pic>
    <xdr:clientData/>
  </xdr:twoCellAnchor>
  <xdr:twoCellAnchor editAs="oneCell">
    <xdr:from>
      <xdr:col>7</xdr:col>
      <xdr:colOff>217715</xdr:colOff>
      <xdr:row>73</xdr:row>
      <xdr:rowOff>49460</xdr:rowOff>
    </xdr:from>
    <xdr:to>
      <xdr:col>12</xdr:col>
      <xdr:colOff>560366</xdr:colOff>
      <xdr:row>75</xdr:row>
      <xdr:rowOff>2587835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 b="1718"/>
        <a:stretch>
          <a:fillRect/>
        </a:stretch>
      </xdr:blipFill>
      <xdr:spPr>
        <a:xfrm>
          <a:off x="5153025" y="52139850"/>
          <a:ext cx="3486150" cy="2914650"/>
        </a:xfrm>
        <a:prstGeom prst="rect">
          <a:avLst/>
        </a:prstGeom>
      </xdr:spPr>
    </xdr:pic>
    <xdr:clientData/>
  </xdr:twoCellAnchor>
  <xdr:twoCellAnchor editAs="oneCell">
    <xdr:from>
      <xdr:col>14</xdr:col>
      <xdr:colOff>204106</xdr:colOff>
      <xdr:row>73</xdr:row>
      <xdr:rowOff>41318</xdr:rowOff>
    </xdr:from>
    <xdr:to>
      <xdr:col>19</xdr:col>
      <xdr:colOff>453334</xdr:colOff>
      <xdr:row>75</xdr:row>
      <xdr:rowOff>2553197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 b="1689"/>
        <a:stretch>
          <a:fillRect/>
        </a:stretch>
      </xdr:blipFill>
      <xdr:spPr>
        <a:xfrm>
          <a:off x="10163175" y="52130325"/>
          <a:ext cx="3438525" cy="2895600"/>
        </a:xfrm>
        <a:prstGeom prst="rect">
          <a:avLst/>
        </a:prstGeom>
      </xdr:spPr>
    </xdr:pic>
    <xdr:clientData/>
  </xdr:twoCellAnchor>
  <xdr:twoCellAnchor editAs="oneCell">
    <xdr:from>
      <xdr:col>7</xdr:col>
      <xdr:colOff>163285</xdr:colOff>
      <xdr:row>82</xdr:row>
      <xdr:rowOff>68035</xdr:rowOff>
    </xdr:from>
    <xdr:to>
      <xdr:col>12</xdr:col>
      <xdr:colOff>674296</xdr:colOff>
      <xdr:row>84</xdr:row>
      <xdr:rowOff>2338696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095875" y="59064525"/>
          <a:ext cx="3657600" cy="2647950"/>
        </a:xfrm>
        <a:prstGeom prst="rect">
          <a:avLst/>
        </a:prstGeom>
      </xdr:spPr>
    </xdr:pic>
    <xdr:clientData/>
  </xdr:twoCellAnchor>
  <xdr:twoCellAnchor editAs="oneCell">
    <xdr:from>
      <xdr:col>14</xdr:col>
      <xdr:colOff>149680</xdr:colOff>
      <xdr:row>82</xdr:row>
      <xdr:rowOff>68035</xdr:rowOff>
    </xdr:from>
    <xdr:to>
      <xdr:col>19</xdr:col>
      <xdr:colOff>348467</xdr:colOff>
      <xdr:row>84</xdr:row>
      <xdr:rowOff>2372132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115550" y="59064525"/>
          <a:ext cx="3390900" cy="26860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82</xdr:row>
      <xdr:rowOff>40822</xdr:rowOff>
    </xdr:from>
    <xdr:to>
      <xdr:col>5</xdr:col>
      <xdr:colOff>567791</xdr:colOff>
      <xdr:row>84</xdr:row>
      <xdr:rowOff>2332761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4300" y="59035950"/>
          <a:ext cx="3581400" cy="2676525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91</xdr:row>
      <xdr:rowOff>40822</xdr:rowOff>
    </xdr:from>
    <xdr:to>
      <xdr:col>19</xdr:col>
      <xdr:colOff>266825</xdr:colOff>
      <xdr:row>93</xdr:row>
      <xdr:rowOff>2340429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058400" y="65960625"/>
          <a:ext cx="3362325" cy="2676525"/>
        </a:xfrm>
        <a:prstGeom prst="rect">
          <a:avLst/>
        </a:prstGeom>
      </xdr:spPr>
    </xdr:pic>
    <xdr:clientData/>
  </xdr:twoCellAnchor>
  <xdr:twoCellAnchor editAs="oneCell">
    <xdr:from>
      <xdr:col>0</xdr:col>
      <xdr:colOff>179614</xdr:colOff>
      <xdr:row>91</xdr:row>
      <xdr:rowOff>70758</xdr:rowOff>
    </xdr:from>
    <xdr:to>
      <xdr:col>5</xdr:col>
      <xdr:colOff>534389</xdr:colOff>
      <xdr:row>93</xdr:row>
      <xdr:rowOff>2382437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80975" y="65989200"/>
          <a:ext cx="3476625" cy="2695575"/>
        </a:xfrm>
        <a:prstGeom prst="rect">
          <a:avLst/>
        </a:prstGeom>
      </xdr:spPr>
    </xdr:pic>
    <xdr:clientData/>
  </xdr:twoCellAnchor>
  <xdr:twoCellAnchor editAs="oneCell">
    <xdr:from>
      <xdr:col>7</xdr:col>
      <xdr:colOff>27215</xdr:colOff>
      <xdr:row>91</xdr:row>
      <xdr:rowOff>176892</xdr:rowOff>
    </xdr:from>
    <xdr:to>
      <xdr:col>12</xdr:col>
      <xdr:colOff>439263</xdr:colOff>
      <xdr:row>94</xdr:row>
      <xdr:rowOff>3293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rcRect t="5726"/>
        <a:stretch>
          <a:fillRect/>
        </a:stretch>
      </xdr:blipFill>
      <xdr:spPr>
        <a:xfrm>
          <a:off x="4962525" y="66103500"/>
          <a:ext cx="3552825" cy="2695575"/>
        </a:xfrm>
        <a:prstGeom prst="rect">
          <a:avLst/>
        </a:prstGeom>
      </xdr:spPr>
    </xdr:pic>
    <xdr:clientData/>
  </xdr:twoCellAnchor>
  <xdr:twoCellAnchor editAs="oneCell">
    <xdr:from>
      <xdr:col>10</xdr:col>
      <xdr:colOff>357909</xdr:colOff>
      <xdr:row>117</xdr:row>
      <xdr:rowOff>462848</xdr:rowOff>
    </xdr:from>
    <xdr:to>
      <xdr:col>14</xdr:col>
      <xdr:colOff>314491</xdr:colOff>
      <xdr:row>119</xdr:row>
      <xdr:rowOff>216501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rcRect l="50000" t="73439"/>
        <a:stretch>
          <a:fillRect/>
        </a:stretch>
      </xdr:blipFill>
      <xdr:spPr>
        <a:xfrm>
          <a:off x="7467600" y="86248875"/>
          <a:ext cx="2809875" cy="1152525"/>
        </a:xfrm>
        <a:prstGeom prst="rect">
          <a:avLst/>
        </a:prstGeom>
      </xdr:spPr>
    </xdr:pic>
    <xdr:clientData/>
  </xdr:twoCellAnchor>
  <xdr:twoCellAnchor editAs="oneCell">
    <xdr:from>
      <xdr:col>8</xdr:col>
      <xdr:colOff>232973</xdr:colOff>
      <xdr:row>117</xdr:row>
      <xdr:rowOff>10389</xdr:rowOff>
    </xdr:from>
    <xdr:to>
      <xdr:col>9</xdr:col>
      <xdr:colOff>709220</xdr:colOff>
      <xdr:row>122</xdr:row>
      <xdr:rowOff>0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886450" y="85791675"/>
          <a:ext cx="1200150" cy="3371850"/>
        </a:xfrm>
        <a:prstGeom prst="rect">
          <a:avLst/>
        </a:prstGeom>
      </xdr:spPr>
    </xdr:pic>
    <xdr:clientData/>
  </xdr:twoCellAnchor>
  <xdr:twoCellAnchor editAs="oneCell">
    <xdr:from>
      <xdr:col>14</xdr:col>
      <xdr:colOff>222863</xdr:colOff>
      <xdr:row>110</xdr:row>
      <xdr:rowOff>299358</xdr:rowOff>
    </xdr:from>
    <xdr:to>
      <xdr:col>17</xdr:col>
      <xdr:colOff>973704</xdr:colOff>
      <xdr:row>113</xdr:row>
      <xdr:rowOff>146381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182225" y="80514825"/>
          <a:ext cx="2924175" cy="2962275"/>
        </a:xfrm>
        <a:prstGeom prst="rect">
          <a:avLst/>
        </a:prstGeom>
      </xdr:spPr>
    </xdr:pic>
    <xdr:clientData/>
  </xdr:twoCellAnchor>
  <xdr:twoCellAnchor>
    <xdr:from>
      <xdr:col>19</xdr:col>
      <xdr:colOff>190500</xdr:colOff>
      <xdr:row>110</xdr:row>
      <xdr:rowOff>340179</xdr:rowOff>
    </xdr:from>
    <xdr:to>
      <xdr:col>20</xdr:col>
      <xdr:colOff>612323</xdr:colOff>
      <xdr:row>110</xdr:row>
      <xdr:rowOff>1891392</xdr:rowOff>
    </xdr:to>
    <xdr:grpSp>
      <xdr:nvGrpSpPr>
        <xdr:cNvPr id="49" name="Группа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GrpSpPr>
          <a:grpSpLocks/>
        </xdr:cNvGrpSpPr>
      </xdr:nvGrpSpPr>
      <xdr:grpSpPr>
        <a:xfrm>
          <a:off x="13307786" y="80513465"/>
          <a:ext cx="1428751" cy="1551213"/>
          <a:chOff x="16432892" y="19240501"/>
          <a:chExt cx="1827895" cy="1551213"/>
        </a:xfrm>
      </xdr:grpSpPr>
      <xdr:pic>
        <xdr:nvPicPr>
          <xdr:cNvPr id="15" name="Рисунок 14" descr="bonde-douche-coudee2.jpg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/>
          <a:stretch>
            <a:fillRect/>
          </a:stretch>
        </xdr:blipFill>
        <xdr:spPr>
          <a:xfrm>
            <a:off x="16432892" y="19240501"/>
            <a:ext cx="1725851" cy="1303567"/>
          </a:xfrm>
          <a:prstGeom prst="rect">
            <a:avLst/>
          </a:prstGeom>
        </xdr:spPr>
      </xdr:pic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/>
        </xdr:nvSpPr>
        <xdr:spPr>
          <a:xfrm>
            <a:off x="16968108" y="20574001"/>
            <a:ext cx="1292679" cy="2177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anchor="t"/>
          <a:lstStyle/>
          <a:p>
            <a:r>
              <a:rPr lang="ru-RU" sz="1100"/>
              <a:t>Сифон Д90</a:t>
            </a:r>
          </a:p>
        </xdr:txBody>
      </xdr:sp>
    </xdr:grpSp>
    <xdr:clientData/>
  </xdr:twoCellAnchor>
  <xdr:twoCellAnchor>
    <xdr:from>
      <xdr:col>0</xdr:col>
      <xdr:colOff>81644</xdr:colOff>
      <xdr:row>55</xdr:row>
      <xdr:rowOff>54428</xdr:rowOff>
    </xdr:from>
    <xdr:to>
      <xdr:col>5</xdr:col>
      <xdr:colOff>843643</xdr:colOff>
      <xdr:row>58</xdr:row>
      <xdr:rowOff>0</xdr:rowOff>
    </xdr:to>
    <xdr:grpSp>
      <xdr:nvGrpSpPr>
        <xdr:cNvPr id="42" name="Группа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pSpPr>
          <a:grpSpLocks/>
        </xdr:cNvGrpSpPr>
      </xdr:nvGrpSpPr>
      <xdr:grpSpPr>
        <a:xfrm>
          <a:off x="81644" y="38140821"/>
          <a:ext cx="3878035" cy="2966358"/>
          <a:chOff x="176894" y="4028441"/>
          <a:chExt cx="10118256" cy="7336689"/>
        </a:xfrm>
      </xdr:grpSpPr>
      <xdr:pic>
        <xdr:nvPicPr>
          <xdr:cNvPr id="40" name="Рисунок 39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/>
          <a:stretch>
            <a:fillRect/>
          </a:stretch>
        </xdr:blipFill>
        <xdr:spPr>
          <a:xfrm>
            <a:off x="176894" y="4286250"/>
            <a:ext cx="4298878" cy="7078880"/>
          </a:xfrm>
          <a:prstGeom prst="rect">
            <a:avLst/>
          </a:prstGeom>
        </xdr:spPr>
      </xdr:pic>
      <xdr:pic>
        <xdr:nvPicPr>
          <xdr:cNvPr id="159" name="Рисунок 158">
            <a:extLst>
              <a:ext uri="{FF2B5EF4-FFF2-40B4-BE49-F238E27FC236}">
                <a16:creationId xmlns:a16="http://schemas.microsoft.com/office/drawing/2014/main" id="{00000000-0008-0000-0400-00009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/>
          <a:stretch>
            <a:fillRect/>
          </a:stretch>
        </xdr:blipFill>
        <xdr:spPr>
          <a:xfrm>
            <a:off x="5905145" y="4028441"/>
            <a:ext cx="4390005" cy="7266215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217712</xdr:colOff>
      <xdr:row>55</xdr:row>
      <xdr:rowOff>40821</xdr:rowOff>
    </xdr:from>
    <xdr:to>
      <xdr:col>19</xdr:col>
      <xdr:colOff>857249</xdr:colOff>
      <xdr:row>57</xdr:row>
      <xdr:rowOff>612321</xdr:rowOff>
    </xdr:to>
    <xdr:grpSp>
      <xdr:nvGrpSpPr>
        <xdr:cNvPr id="45" name="Группа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GrpSpPr>
          <a:grpSpLocks/>
        </xdr:cNvGrpSpPr>
      </xdr:nvGrpSpPr>
      <xdr:grpSpPr>
        <a:xfrm>
          <a:off x="10150926" y="38127214"/>
          <a:ext cx="3823609" cy="2966357"/>
          <a:chOff x="11758017" y="3945132"/>
          <a:chExt cx="10173702" cy="7876190"/>
        </a:xfrm>
      </xdr:grpSpPr>
      <xdr:pic>
        <xdr:nvPicPr>
          <xdr:cNvPr id="43" name="Рисунок 42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/>
          <a:stretch>
            <a:fillRect/>
          </a:stretch>
        </xdr:blipFill>
        <xdr:spPr>
          <a:xfrm>
            <a:off x="11758017" y="4076980"/>
            <a:ext cx="4333333" cy="7657144"/>
          </a:xfrm>
          <a:prstGeom prst="rect">
            <a:avLst/>
          </a:prstGeom>
        </xdr:spPr>
      </xdr:pic>
      <xdr:pic>
        <xdr:nvPicPr>
          <xdr:cNvPr id="44" name="Рисунок 43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/>
          <a:stretch>
            <a:fillRect/>
          </a:stretch>
        </xdr:blipFill>
        <xdr:spPr>
          <a:xfrm>
            <a:off x="17655528" y="3945132"/>
            <a:ext cx="4276191" cy="7876190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68035</xdr:colOff>
      <xdr:row>55</xdr:row>
      <xdr:rowOff>13608</xdr:rowOff>
    </xdr:from>
    <xdr:to>
      <xdr:col>12</xdr:col>
      <xdr:colOff>911678</xdr:colOff>
      <xdr:row>57</xdr:row>
      <xdr:rowOff>585107</xdr:rowOff>
    </xdr:to>
    <xdr:grpSp>
      <xdr:nvGrpSpPr>
        <xdr:cNvPr id="47" name="Группа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GrpSpPr>
          <a:grpSpLocks/>
        </xdr:cNvGrpSpPr>
      </xdr:nvGrpSpPr>
      <xdr:grpSpPr>
        <a:xfrm>
          <a:off x="7157356" y="38100001"/>
          <a:ext cx="1809751" cy="2966356"/>
          <a:chOff x="6708321" y="4041320"/>
          <a:chExt cx="4393198" cy="7905750"/>
        </a:xfrm>
      </xdr:grpSpPr>
      <xdr:pic>
        <xdr:nvPicPr>
          <xdr:cNvPr id="46" name="Рисунок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/>
          <a:stretch>
            <a:fillRect/>
          </a:stretch>
        </xdr:blipFill>
        <xdr:spPr>
          <a:xfrm>
            <a:off x="6708321" y="4041320"/>
            <a:ext cx="4390476" cy="7451643"/>
          </a:xfrm>
          <a:prstGeom prst="rect">
            <a:avLst/>
          </a:prstGeom>
        </xdr:spPr>
      </xdr:pic>
      <xdr:pic>
        <xdr:nvPicPr>
          <xdr:cNvPr id="114" name="Рисунок 113">
            <a:extLst>
              <a:ext uri="{FF2B5EF4-FFF2-40B4-BE49-F238E27FC236}">
                <a16:creationId xmlns:a16="http://schemas.microsoft.com/office/drawing/2014/main" id="{00000000-0008-0000-0400-00007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/>
          <a:srcRect t="87477"/>
          <a:stretch>
            <a:fillRect/>
          </a:stretch>
        </xdr:blipFill>
        <xdr:spPr>
          <a:xfrm>
            <a:off x="6711043" y="10599962"/>
            <a:ext cx="4390476" cy="1347108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81643</xdr:colOff>
      <xdr:row>55</xdr:row>
      <xdr:rowOff>27214</xdr:rowOff>
    </xdr:from>
    <xdr:to>
      <xdr:col>9</xdr:col>
      <xdr:colOff>367393</xdr:colOff>
      <xdr:row>57</xdr:row>
      <xdr:rowOff>530678</xdr:rowOff>
    </xdr:to>
    <xdr:grpSp>
      <xdr:nvGrpSpPr>
        <xdr:cNvPr id="48" name="Группа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GrpSpPr>
          <a:grpSpLocks/>
        </xdr:cNvGrpSpPr>
      </xdr:nvGrpSpPr>
      <xdr:grpSpPr>
        <a:xfrm>
          <a:off x="5007429" y="38113607"/>
          <a:ext cx="1728107" cy="2898321"/>
          <a:chOff x="5823856" y="4095750"/>
          <a:chExt cx="1877673" cy="3102429"/>
        </a:xfrm>
      </xdr:grpSpPr>
      <xdr:pic>
        <xdr:nvPicPr>
          <xdr:cNvPr id="115" name="Рисунок 114">
            <a:extLst>
              <a:ext uri="{FF2B5EF4-FFF2-40B4-BE49-F238E27FC236}">
                <a16:creationId xmlns:a16="http://schemas.microsoft.com/office/drawing/2014/main" id="{00000000-0008-0000-0400-00007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8"/>
          <a:stretch>
            <a:fillRect/>
          </a:stretch>
        </xdr:blipFill>
        <xdr:spPr>
          <a:xfrm>
            <a:off x="5823856" y="4095750"/>
            <a:ext cx="1874951" cy="2880073"/>
          </a:xfrm>
          <a:prstGeom prst="rect">
            <a:avLst/>
          </a:prstGeom>
        </xdr:spPr>
      </xdr:pic>
      <xdr:pic>
        <xdr:nvPicPr>
          <xdr:cNvPr id="116" name="Рисунок 115">
            <a:extLst>
              <a:ext uri="{FF2B5EF4-FFF2-40B4-BE49-F238E27FC236}">
                <a16:creationId xmlns:a16="http://schemas.microsoft.com/office/drawing/2014/main" id="{00000000-0008-0000-0400-00007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9"/>
          <a:srcRect t="87429"/>
          <a:stretch>
            <a:fillRect/>
          </a:stretch>
        </xdr:blipFill>
        <xdr:spPr>
          <a:xfrm>
            <a:off x="5826578" y="6708321"/>
            <a:ext cx="1874951" cy="489858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285749</xdr:colOff>
      <xdr:row>110</xdr:row>
      <xdr:rowOff>1401538</xdr:rowOff>
    </xdr:from>
    <xdr:to>
      <xdr:col>13</xdr:col>
      <xdr:colOff>717910</xdr:colOff>
      <xdr:row>112</xdr:row>
      <xdr:rowOff>696439</xdr:rowOff>
    </xdr:to>
    <xdr:grpSp>
      <xdr:nvGrpSpPr>
        <xdr:cNvPr id="50" name="Группа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pSpPr>
          <a:grpSpLocks/>
        </xdr:cNvGrpSpPr>
      </xdr:nvGrpSpPr>
      <xdr:grpSpPr>
        <a:xfrm>
          <a:off x="8341178" y="81574824"/>
          <a:ext cx="1398268" cy="1662544"/>
          <a:chOff x="8286750" y="20750895"/>
          <a:chExt cx="1398268" cy="1662544"/>
        </a:xfrm>
      </xdr:grpSpPr>
      <xdr:pic>
        <xdr:nvPicPr>
          <xdr:cNvPr id="19" name="Рисунок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0"/>
          <a:stretch>
            <a:fillRect/>
          </a:stretch>
        </xdr:blipFill>
        <xdr:spPr>
          <a:xfrm>
            <a:off x="8286750" y="20955001"/>
            <a:ext cx="1398268" cy="1458438"/>
          </a:xfrm>
          <a:prstGeom prst="rect">
            <a:avLst/>
          </a:prstGeom>
        </xdr:spPr>
      </xdr:pic>
      <xdr:sp macro="" textlink="">
        <xdr:nvSpPr>
          <xdr:cNvPr id="119" name="TextBox 118">
            <a:extLst>
              <a:ext uri="{FF2B5EF4-FFF2-40B4-BE49-F238E27FC236}">
                <a16:creationId xmlns:a16="http://schemas.microsoft.com/office/drawing/2014/main" id="{00000000-0008-0000-0400-000077000000}"/>
              </a:ext>
            </a:extLst>
          </xdr:cNvPr>
          <xdr:cNvSpPr txBox="1"/>
        </xdr:nvSpPr>
        <xdr:spPr>
          <a:xfrm>
            <a:off x="8422821" y="20750895"/>
            <a:ext cx="1238250" cy="2041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anchor="t"/>
          <a:lstStyle/>
          <a:p>
            <a:r>
              <a:rPr lang="ru-RU" sz="1100"/>
              <a:t>задние стекла</a:t>
            </a:r>
          </a:p>
        </xdr:txBody>
      </xdr:sp>
    </xdr:grpSp>
    <xdr:clientData/>
  </xdr:twoCellAnchor>
  <xdr:twoCellAnchor editAs="oneCell">
    <xdr:from>
      <xdr:col>0</xdr:col>
      <xdr:colOff>244929</xdr:colOff>
      <xdr:row>101</xdr:row>
      <xdr:rowOff>27214</xdr:rowOff>
    </xdr:from>
    <xdr:to>
      <xdr:col>2</xdr:col>
      <xdr:colOff>449036</xdr:colOff>
      <xdr:row>103</xdr:row>
      <xdr:rowOff>1427048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47650" y="73237725"/>
          <a:ext cx="1647825" cy="3095625"/>
        </a:xfrm>
        <a:prstGeom prst="rect">
          <a:avLst/>
        </a:prstGeom>
      </xdr:spPr>
    </xdr:pic>
    <xdr:clientData/>
  </xdr:twoCellAnchor>
  <xdr:twoCellAnchor editAs="oneCell">
    <xdr:from>
      <xdr:col>7</xdr:col>
      <xdr:colOff>27215</xdr:colOff>
      <xdr:row>100</xdr:row>
      <xdr:rowOff>598713</xdr:rowOff>
    </xdr:from>
    <xdr:to>
      <xdr:col>9</xdr:col>
      <xdr:colOff>449326</xdr:colOff>
      <xdr:row>103</xdr:row>
      <xdr:rowOff>1428749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962525" y="73199625"/>
          <a:ext cx="1866900" cy="3133725"/>
        </a:xfrm>
        <a:prstGeom prst="rect">
          <a:avLst/>
        </a:prstGeom>
      </xdr:spPr>
    </xdr:pic>
    <xdr:clientData/>
  </xdr:twoCellAnchor>
  <xdr:twoCellAnchor editAs="oneCell">
    <xdr:from>
      <xdr:col>14</xdr:col>
      <xdr:colOff>244928</xdr:colOff>
      <xdr:row>101</xdr:row>
      <xdr:rowOff>54429</xdr:rowOff>
    </xdr:from>
    <xdr:to>
      <xdr:col>16</xdr:col>
      <xdr:colOff>664225</xdr:colOff>
      <xdr:row>104</xdr:row>
      <xdr:rowOff>1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210800" y="73266300"/>
          <a:ext cx="1866900" cy="3190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556854</xdr:colOff>
      <xdr:row>108</xdr:row>
      <xdr:rowOff>27216</xdr:rowOff>
    </xdr:from>
    <xdr:to>
      <xdr:col>5</xdr:col>
      <xdr:colOff>802770</xdr:colOff>
      <xdr:row>110</xdr:row>
      <xdr:rowOff>2095502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000250" y="79076550"/>
          <a:ext cx="1924050" cy="3238500"/>
        </a:xfrm>
        <a:prstGeom prst="rect">
          <a:avLst/>
        </a:prstGeom>
      </xdr:spPr>
    </xdr:pic>
    <xdr:clientData/>
  </xdr:twoCellAnchor>
  <xdr:twoCellAnchor editAs="oneCell">
    <xdr:from>
      <xdr:col>3</xdr:col>
      <xdr:colOff>54428</xdr:colOff>
      <xdr:row>101</xdr:row>
      <xdr:rowOff>54427</xdr:rowOff>
    </xdr:from>
    <xdr:to>
      <xdr:col>5</xdr:col>
      <xdr:colOff>887798</xdr:colOff>
      <xdr:row>103</xdr:row>
      <xdr:rowOff>1483178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228850" y="73266300"/>
          <a:ext cx="1781175" cy="3124200"/>
        </a:xfrm>
        <a:prstGeom prst="rect">
          <a:avLst/>
        </a:prstGeom>
      </xdr:spPr>
    </xdr:pic>
    <xdr:clientData/>
  </xdr:twoCellAnchor>
  <xdr:twoCellAnchor editAs="oneCell">
    <xdr:from>
      <xdr:col>9</xdr:col>
      <xdr:colOff>585107</xdr:colOff>
      <xdr:row>101</xdr:row>
      <xdr:rowOff>27213</xdr:rowOff>
    </xdr:from>
    <xdr:to>
      <xdr:col>12</xdr:col>
      <xdr:colOff>693964</xdr:colOff>
      <xdr:row>103</xdr:row>
      <xdr:rowOff>1473048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962775" y="73237725"/>
          <a:ext cx="1800225" cy="314325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101</xdr:row>
      <xdr:rowOff>40822</xdr:rowOff>
    </xdr:from>
    <xdr:to>
      <xdr:col>19</xdr:col>
      <xdr:colOff>848067</xdr:colOff>
      <xdr:row>103</xdr:row>
      <xdr:rowOff>1469572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2230100" y="73247250"/>
          <a:ext cx="1771650" cy="3124200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46</xdr:row>
      <xdr:rowOff>81642</xdr:rowOff>
    </xdr:from>
    <xdr:to>
      <xdr:col>2</xdr:col>
      <xdr:colOff>559833</xdr:colOff>
      <xdr:row>48</xdr:row>
      <xdr:rowOff>2634737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200025" y="31470600"/>
          <a:ext cx="1800225" cy="2933700"/>
        </a:xfrm>
        <a:prstGeom prst="rect">
          <a:avLst/>
        </a:prstGeom>
      </xdr:spPr>
    </xdr:pic>
    <xdr:clientData/>
  </xdr:twoCellAnchor>
  <xdr:twoCellAnchor editAs="oneCell">
    <xdr:from>
      <xdr:col>14</xdr:col>
      <xdr:colOff>419869</xdr:colOff>
      <xdr:row>46</xdr:row>
      <xdr:rowOff>81642</xdr:rowOff>
    </xdr:from>
    <xdr:to>
      <xdr:col>16</xdr:col>
      <xdr:colOff>693965</xdr:colOff>
      <xdr:row>48</xdr:row>
      <xdr:rowOff>2590438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flipH="1">
          <a:off x="10382250" y="31470600"/>
          <a:ext cx="1724025" cy="2886075"/>
        </a:xfrm>
        <a:prstGeom prst="rect">
          <a:avLst/>
        </a:prstGeom>
      </xdr:spPr>
    </xdr:pic>
    <xdr:clientData/>
  </xdr:twoCellAnchor>
  <xdr:twoCellAnchor editAs="oneCell">
    <xdr:from>
      <xdr:col>17</xdr:col>
      <xdr:colOff>136072</xdr:colOff>
      <xdr:row>46</xdr:row>
      <xdr:rowOff>81642</xdr:rowOff>
    </xdr:from>
    <xdr:to>
      <xdr:col>19</xdr:col>
      <xdr:colOff>830035</xdr:colOff>
      <xdr:row>48</xdr:row>
      <xdr:rowOff>2627174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2268200" y="31470600"/>
          <a:ext cx="1714500" cy="2924175"/>
        </a:xfrm>
        <a:prstGeom prst="rect">
          <a:avLst/>
        </a:prstGeom>
      </xdr:spPr>
    </xdr:pic>
    <xdr:clientData/>
  </xdr:twoCellAnchor>
  <xdr:twoCellAnchor editAs="oneCell">
    <xdr:from>
      <xdr:col>2</xdr:col>
      <xdr:colOff>625329</xdr:colOff>
      <xdr:row>46</xdr:row>
      <xdr:rowOff>81642</xdr:rowOff>
    </xdr:from>
    <xdr:to>
      <xdr:col>5</xdr:col>
      <xdr:colOff>693964</xdr:colOff>
      <xdr:row>48</xdr:row>
      <xdr:rowOff>2615630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flipH="1">
          <a:off x="2076450" y="31470600"/>
          <a:ext cx="1743075" cy="291465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95251</xdr:colOff>
      <xdr:row>64</xdr:row>
      <xdr:rowOff>41372</xdr:rowOff>
    </xdr:from>
    <xdr:to>
      <xdr:col>5</xdr:col>
      <xdr:colOff>843643</xdr:colOff>
      <xdr:row>66</xdr:row>
      <xdr:rowOff>2565435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2266950" y="45310425"/>
          <a:ext cx="1704975" cy="2905125"/>
        </a:xfrm>
        <a:prstGeom prst="rect">
          <a:avLst/>
        </a:prstGeom>
      </xdr:spPr>
    </xdr:pic>
    <xdr:clientData/>
  </xdr:twoCellAnchor>
  <xdr:twoCellAnchor editAs="oneCell">
    <xdr:from>
      <xdr:col>10</xdr:col>
      <xdr:colOff>176893</xdr:colOff>
      <xdr:row>64</xdr:row>
      <xdr:rowOff>40822</xdr:rowOff>
    </xdr:from>
    <xdr:to>
      <xdr:col>12</xdr:col>
      <xdr:colOff>909708</xdr:colOff>
      <xdr:row>66</xdr:row>
      <xdr:rowOff>2612571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7286625" y="45310425"/>
          <a:ext cx="1704975" cy="2952750"/>
        </a:xfrm>
        <a:prstGeom prst="rect">
          <a:avLst/>
        </a:prstGeom>
      </xdr:spPr>
    </xdr:pic>
    <xdr:clientData/>
  </xdr:twoCellAnchor>
  <xdr:twoCellAnchor editAs="oneCell">
    <xdr:from>
      <xdr:col>17</xdr:col>
      <xdr:colOff>258537</xdr:colOff>
      <xdr:row>64</xdr:row>
      <xdr:rowOff>76385</xdr:rowOff>
    </xdr:from>
    <xdr:to>
      <xdr:col>19</xdr:col>
      <xdr:colOff>966107</xdr:colOff>
      <xdr:row>66</xdr:row>
      <xdr:rowOff>2573488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2392025" y="45348525"/>
          <a:ext cx="1724025" cy="2876550"/>
        </a:xfrm>
        <a:prstGeom prst="rect">
          <a:avLst/>
        </a:prstGeom>
      </xdr:spPr>
    </xdr:pic>
    <xdr:clientData/>
  </xdr:twoCellAnchor>
  <xdr:twoCellAnchor editAs="oneCell">
    <xdr:from>
      <xdr:col>14</xdr:col>
      <xdr:colOff>163286</xdr:colOff>
      <xdr:row>64</xdr:row>
      <xdr:rowOff>54428</xdr:rowOff>
    </xdr:from>
    <xdr:to>
      <xdr:col>16</xdr:col>
      <xdr:colOff>335254</xdr:colOff>
      <xdr:row>66</xdr:row>
      <xdr:rowOff>2599392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0125075" y="45329475"/>
          <a:ext cx="1619250" cy="2924175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64</xdr:row>
      <xdr:rowOff>57150</xdr:rowOff>
    </xdr:from>
    <xdr:ext cx="1181100" cy="1152525"/>
    <xdr:pic>
      <xdr:nvPicPr>
        <xdr:cNvPr id="122" name="Рисунок 121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 bwMode="auto">
        <a:xfrm>
          <a:off x="11458575" y="45329475"/>
          <a:ext cx="11811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163287</xdr:colOff>
      <xdr:row>64</xdr:row>
      <xdr:rowOff>40821</xdr:rowOff>
    </xdr:from>
    <xdr:to>
      <xdr:col>9</xdr:col>
      <xdr:colOff>328256</xdr:colOff>
      <xdr:row>66</xdr:row>
      <xdr:rowOff>2636083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5095875" y="45310425"/>
          <a:ext cx="1609725" cy="2971800"/>
        </a:xfrm>
        <a:prstGeom prst="rect">
          <a:avLst/>
        </a:prstGeom>
      </xdr:spPr>
    </xdr:pic>
    <xdr:clientData/>
  </xdr:twoCellAnchor>
  <xdr:twoCellAnchor editAs="oneCell">
    <xdr:from>
      <xdr:col>0</xdr:col>
      <xdr:colOff>163285</xdr:colOff>
      <xdr:row>64</xdr:row>
      <xdr:rowOff>81642</xdr:rowOff>
    </xdr:from>
    <xdr:to>
      <xdr:col>2</xdr:col>
      <xdr:colOff>340179</xdr:colOff>
      <xdr:row>66</xdr:row>
      <xdr:rowOff>2553526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61925" y="45358050"/>
          <a:ext cx="1628775" cy="2857500"/>
        </a:xfrm>
        <a:prstGeom prst="rect">
          <a:avLst/>
        </a:prstGeom>
      </xdr:spPr>
    </xdr:pic>
    <xdr:clientData/>
  </xdr:twoCellAnchor>
  <xdr:oneCellAnchor>
    <xdr:from>
      <xdr:col>8</xdr:col>
      <xdr:colOff>704850</xdr:colOff>
      <xdr:row>64</xdr:row>
      <xdr:rowOff>19050</xdr:rowOff>
    </xdr:from>
    <xdr:ext cx="1181100" cy="1152525"/>
    <xdr:pic>
      <xdr:nvPicPr>
        <xdr:cNvPr id="152" name="Рисунок 151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 bwMode="auto">
        <a:xfrm>
          <a:off x="6362700" y="45291375"/>
          <a:ext cx="11811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704850</xdr:colOff>
      <xdr:row>64</xdr:row>
      <xdr:rowOff>28575</xdr:rowOff>
    </xdr:from>
    <xdr:ext cx="1181100" cy="1152525"/>
    <xdr:pic>
      <xdr:nvPicPr>
        <xdr:cNvPr id="150" name="Рисунок 149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 bwMode="auto">
        <a:xfrm>
          <a:off x="1428750" y="45300900"/>
          <a:ext cx="11811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136072</xdr:colOff>
      <xdr:row>34</xdr:row>
      <xdr:rowOff>81643</xdr:rowOff>
    </xdr:from>
    <xdr:to>
      <xdr:col>5</xdr:col>
      <xdr:colOff>822578</xdr:colOff>
      <xdr:row>36</xdr:row>
      <xdr:rowOff>549412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2305050" y="23212425"/>
          <a:ext cx="1638300" cy="285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176894</xdr:colOff>
      <xdr:row>34</xdr:row>
      <xdr:rowOff>54428</xdr:rowOff>
    </xdr:from>
    <xdr:to>
      <xdr:col>12</xdr:col>
      <xdr:colOff>850350</xdr:colOff>
      <xdr:row>36</xdr:row>
      <xdr:rowOff>499893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7286625" y="23183850"/>
          <a:ext cx="1647825" cy="2838450"/>
        </a:xfrm>
        <a:prstGeom prst="rect">
          <a:avLst/>
        </a:prstGeom>
      </xdr:spPr>
    </xdr:pic>
    <xdr:clientData/>
  </xdr:twoCellAnchor>
  <xdr:twoCellAnchor editAs="oneCell">
    <xdr:from>
      <xdr:col>17</xdr:col>
      <xdr:colOff>353787</xdr:colOff>
      <xdr:row>34</xdr:row>
      <xdr:rowOff>95250</xdr:rowOff>
    </xdr:from>
    <xdr:to>
      <xdr:col>19</xdr:col>
      <xdr:colOff>867938</xdr:colOff>
      <xdr:row>36</xdr:row>
      <xdr:rowOff>530679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2487275" y="23221950"/>
          <a:ext cx="1533525" cy="2828925"/>
        </a:xfrm>
        <a:prstGeom prst="rect">
          <a:avLst/>
        </a:prstGeom>
      </xdr:spPr>
    </xdr:pic>
    <xdr:clientData/>
  </xdr:twoCellAnchor>
  <xdr:twoCellAnchor editAs="oneCell">
    <xdr:from>
      <xdr:col>0</xdr:col>
      <xdr:colOff>176893</xdr:colOff>
      <xdr:row>34</xdr:row>
      <xdr:rowOff>95250</xdr:rowOff>
    </xdr:from>
    <xdr:to>
      <xdr:col>2</xdr:col>
      <xdr:colOff>435429</xdr:colOff>
      <xdr:row>36</xdr:row>
      <xdr:rowOff>576267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80975" y="23221950"/>
          <a:ext cx="1704975" cy="2876550"/>
        </a:xfrm>
        <a:prstGeom prst="rect">
          <a:avLst/>
        </a:prstGeom>
      </xdr:spPr>
    </xdr:pic>
    <xdr:clientData/>
  </xdr:twoCellAnchor>
  <xdr:twoCellAnchor editAs="oneCell">
    <xdr:from>
      <xdr:col>7</xdr:col>
      <xdr:colOff>163285</xdr:colOff>
      <xdr:row>34</xdr:row>
      <xdr:rowOff>95250</xdr:rowOff>
    </xdr:from>
    <xdr:to>
      <xdr:col>9</xdr:col>
      <xdr:colOff>421821</xdr:colOff>
      <xdr:row>36</xdr:row>
      <xdr:rowOff>586252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5095875" y="23221950"/>
          <a:ext cx="1704975" cy="2886075"/>
        </a:xfrm>
        <a:prstGeom prst="rect">
          <a:avLst/>
        </a:prstGeom>
      </xdr:spPr>
    </xdr:pic>
    <xdr:clientData/>
  </xdr:twoCellAnchor>
  <xdr:twoCellAnchor editAs="oneCell">
    <xdr:from>
      <xdr:col>14</xdr:col>
      <xdr:colOff>163286</xdr:colOff>
      <xdr:row>34</xdr:row>
      <xdr:rowOff>95250</xdr:rowOff>
    </xdr:from>
    <xdr:to>
      <xdr:col>16</xdr:col>
      <xdr:colOff>258537</xdr:colOff>
      <xdr:row>36</xdr:row>
      <xdr:rowOff>499037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0125075" y="23221950"/>
          <a:ext cx="1543050" cy="2790825"/>
        </a:xfrm>
        <a:prstGeom prst="rect">
          <a:avLst/>
        </a:prstGeom>
      </xdr:spPr>
    </xdr:pic>
    <xdr:clientData/>
  </xdr:twoCellAnchor>
  <xdr:oneCellAnchor>
    <xdr:from>
      <xdr:col>2</xdr:col>
      <xdr:colOff>152400</xdr:colOff>
      <xdr:row>34</xdr:row>
      <xdr:rowOff>114300</xdr:rowOff>
    </xdr:from>
    <xdr:ext cx="1181100" cy="1152525"/>
    <xdr:pic>
      <xdr:nvPicPr>
        <xdr:cNvPr id="167" name="Рисунок 166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 bwMode="auto">
        <a:xfrm>
          <a:off x="1600200" y="23241000"/>
          <a:ext cx="11811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19050</xdr:colOff>
      <xdr:row>34</xdr:row>
      <xdr:rowOff>38100</xdr:rowOff>
    </xdr:from>
    <xdr:ext cx="1162050" cy="1133475"/>
    <xdr:pic>
      <xdr:nvPicPr>
        <xdr:cNvPr id="190" name="Рисунок 189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 bwMode="auto">
        <a:xfrm>
          <a:off x="6400800" y="23164800"/>
          <a:ext cx="11620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66675</xdr:colOff>
      <xdr:row>34</xdr:row>
      <xdr:rowOff>57150</xdr:rowOff>
    </xdr:from>
    <xdr:ext cx="1238250" cy="1209675"/>
    <xdr:pic>
      <xdr:nvPicPr>
        <xdr:cNvPr id="183" name="Рисунок 182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 bwMode="auto">
        <a:xfrm>
          <a:off x="11477625" y="23183850"/>
          <a:ext cx="123825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231321</xdr:colOff>
      <xdr:row>6</xdr:row>
      <xdr:rowOff>68036</xdr:rowOff>
    </xdr:from>
    <xdr:to>
      <xdr:col>2</xdr:col>
      <xdr:colOff>255814</xdr:colOff>
      <xdr:row>8</xdr:row>
      <xdr:rowOff>92529</xdr:rowOff>
    </xdr:to>
    <xdr:pic>
      <xdr:nvPicPr>
        <xdr:cNvPr id="123" name="Изображения 158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286000"/>
          <a:ext cx="1476375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557891</xdr:colOff>
      <xdr:row>6</xdr:row>
      <xdr:rowOff>81643</xdr:rowOff>
    </xdr:from>
    <xdr:to>
      <xdr:col>5</xdr:col>
      <xdr:colOff>666749</xdr:colOff>
      <xdr:row>8</xdr:row>
      <xdr:rowOff>106136</xdr:rowOff>
    </xdr:to>
    <xdr:pic>
      <xdr:nvPicPr>
        <xdr:cNvPr id="124" name="Изображения 159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09775" y="2305050"/>
          <a:ext cx="178117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3</xdr:col>
      <xdr:colOff>133350</xdr:colOff>
      <xdr:row>13</xdr:row>
      <xdr:rowOff>85725</xdr:rowOff>
    </xdr:from>
    <xdr:ext cx="1638300" cy="2867025"/>
    <xdr:pic>
      <xdr:nvPicPr>
        <xdr:cNvPr id="109" name="Рисунок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2305050" y="7267575"/>
          <a:ext cx="1638300" cy="2867025"/>
        </a:xfrm>
        <a:prstGeom prst="rect">
          <a:avLst/>
        </a:prstGeom>
      </xdr:spPr>
    </xdr:pic>
    <xdr:clientData/>
  </xdr:oneCellAnchor>
  <xdr:oneCellAnchor>
    <xdr:from>
      <xdr:col>10</xdr:col>
      <xdr:colOff>171450</xdr:colOff>
      <xdr:row>13</xdr:row>
      <xdr:rowOff>57150</xdr:rowOff>
    </xdr:from>
    <xdr:ext cx="1638300" cy="2838450"/>
    <xdr:pic>
      <xdr:nvPicPr>
        <xdr:cNvPr id="110" name="Рисунок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7277100" y="7239000"/>
          <a:ext cx="1638300" cy="2838450"/>
        </a:xfrm>
        <a:prstGeom prst="rect">
          <a:avLst/>
        </a:prstGeom>
      </xdr:spPr>
    </xdr:pic>
    <xdr:clientData/>
  </xdr:oneCellAnchor>
  <xdr:oneCellAnchor>
    <xdr:from>
      <xdr:col>17</xdr:col>
      <xdr:colOff>352425</xdr:colOff>
      <xdr:row>13</xdr:row>
      <xdr:rowOff>95250</xdr:rowOff>
    </xdr:from>
    <xdr:ext cx="1533525" cy="2828925"/>
    <xdr:pic>
      <xdr:nvPicPr>
        <xdr:cNvPr id="120" name="Рисунок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2487275" y="7277100"/>
          <a:ext cx="1533525" cy="2828925"/>
        </a:xfrm>
        <a:prstGeom prst="rect">
          <a:avLst/>
        </a:prstGeom>
      </xdr:spPr>
    </xdr:pic>
    <xdr:clientData/>
  </xdr:oneCellAnchor>
  <xdr:oneCellAnchor>
    <xdr:from>
      <xdr:col>0</xdr:col>
      <xdr:colOff>171450</xdr:colOff>
      <xdr:row>13</xdr:row>
      <xdr:rowOff>95250</xdr:rowOff>
    </xdr:from>
    <xdr:ext cx="1704975" cy="2876550"/>
    <xdr:pic>
      <xdr:nvPicPr>
        <xdr:cNvPr id="121" name="Рисунок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71450" y="7277100"/>
          <a:ext cx="1704975" cy="2876550"/>
        </a:xfrm>
        <a:prstGeom prst="rect">
          <a:avLst/>
        </a:prstGeom>
      </xdr:spPr>
    </xdr:pic>
    <xdr:clientData/>
  </xdr:oneCellAnchor>
  <xdr:oneCellAnchor>
    <xdr:from>
      <xdr:col>7</xdr:col>
      <xdr:colOff>161925</xdr:colOff>
      <xdr:row>13</xdr:row>
      <xdr:rowOff>95250</xdr:rowOff>
    </xdr:from>
    <xdr:ext cx="1704975" cy="2886075"/>
    <xdr:pic>
      <xdr:nvPicPr>
        <xdr:cNvPr id="135" name="Рисунок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5095875" y="7277100"/>
          <a:ext cx="1704975" cy="2886075"/>
        </a:xfrm>
        <a:prstGeom prst="rect">
          <a:avLst/>
        </a:prstGeom>
      </xdr:spPr>
    </xdr:pic>
    <xdr:clientData/>
  </xdr:oneCellAnchor>
  <xdr:oneCellAnchor>
    <xdr:from>
      <xdr:col>14</xdr:col>
      <xdr:colOff>161925</xdr:colOff>
      <xdr:row>13</xdr:row>
      <xdr:rowOff>95250</xdr:rowOff>
    </xdr:from>
    <xdr:ext cx="1533525" cy="2800350"/>
    <xdr:pic>
      <xdr:nvPicPr>
        <xdr:cNvPr id="136" name="Рисунок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0125075" y="7277100"/>
          <a:ext cx="1533525" cy="2800350"/>
        </a:xfrm>
        <a:prstGeom prst="rect">
          <a:avLst/>
        </a:prstGeom>
      </xdr:spPr>
    </xdr:pic>
    <xdr:clientData/>
  </xdr:oneCellAnchor>
  <xdr:twoCellAnchor editAs="oneCell">
    <xdr:from>
      <xdr:col>7</xdr:col>
      <xdr:colOff>244929</xdr:colOff>
      <xdr:row>6</xdr:row>
      <xdr:rowOff>104869</xdr:rowOff>
    </xdr:from>
    <xdr:to>
      <xdr:col>9</xdr:col>
      <xdr:colOff>68035</xdr:colOff>
      <xdr:row>8</xdr:row>
      <xdr:rowOff>143344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5181600" y="2324100"/>
          <a:ext cx="1266825" cy="2428875"/>
        </a:xfrm>
        <a:prstGeom prst="rect">
          <a:avLst/>
        </a:prstGeom>
      </xdr:spPr>
    </xdr:pic>
    <xdr:clientData/>
  </xdr:twoCellAnchor>
  <xdr:twoCellAnchor editAs="oneCell">
    <xdr:from>
      <xdr:col>9</xdr:col>
      <xdr:colOff>258535</xdr:colOff>
      <xdr:row>6</xdr:row>
      <xdr:rowOff>72570</xdr:rowOff>
    </xdr:from>
    <xdr:to>
      <xdr:col>12</xdr:col>
      <xdr:colOff>788393</xdr:colOff>
      <xdr:row>8</xdr:row>
      <xdr:rowOff>42667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6638925" y="2295525"/>
          <a:ext cx="2228850" cy="2362200"/>
        </a:xfrm>
        <a:prstGeom prst="rect">
          <a:avLst/>
        </a:prstGeom>
      </xdr:spPr>
    </xdr:pic>
    <xdr:clientData/>
  </xdr:twoCellAnchor>
  <xdr:twoCellAnchor editAs="oneCell">
    <xdr:from>
      <xdr:col>17</xdr:col>
      <xdr:colOff>585107</xdr:colOff>
      <xdr:row>6</xdr:row>
      <xdr:rowOff>40821</xdr:rowOff>
    </xdr:from>
    <xdr:to>
      <xdr:col>19</xdr:col>
      <xdr:colOff>908138</xdr:colOff>
      <xdr:row>8</xdr:row>
      <xdr:rowOff>105261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12715875" y="2257425"/>
          <a:ext cx="1343025" cy="2457450"/>
        </a:xfrm>
        <a:prstGeom prst="rect">
          <a:avLst/>
        </a:prstGeom>
      </xdr:spPr>
    </xdr:pic>
    <xdr:clientData/>
  </xdr:twoCellAnchor>
  <xdr:oneCellAnchor>
    <xdr:from>
      <xdr:col>10</xdr:col>
      <xdr:colOff>904875</xdr:colOff>
      <xdr:row>6</xdr:row>
      <xdr:rowOff>66675</xdr:rowOff>
    </xdr:from>
    <xdr:ext cx="1162050" cy="1133475"/>
    <xdr:pic>
      <xdr:nvPicPr>
        <xdr:cNvPr id="81" name="Рисунок 80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 bwMode="auto">
        <a:xfrm>
          <a:off x="8010525" y="2286000"/>
          <a:ext cx="11620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171450</xdr:colOff>
      <xdr:row>6</xdr:row>
      <xdr:rowOff>790575</xdr:rowOff>
    </xdr:from>
    <xdr:ext cx="1162050" cy="1133475"/>
    <xdr:pic>
      <xdr:nvPicPr>
        <xdr:cNvPr id="82" name="Рисунок 81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 bwMode="auto">
        <a:xfrm>
          <a:off x="11582400" y="3009900"/>
          <a:ext cx="11620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40823</xdr:colOff>
      <xdr:row>28</xdr:row>
      <xdr:rowOff>210668</xdr:rowOff>
    </xdr:from>
    <xdr:to>
      <xdr:col>2</xdr:col>
      <xdr:colOff>136072</xdr:colOff>
      <xdr:row>30</xdr:row>
      <xdr:rowOff>392443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38100" y="18602325"/>
          <a:ext cx="1543050" cy="2571750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136072</xdr:colOff>
      <xdr:row>28</xdr:row>
      <xdr:rowOff>272145</xdr:rowOff>
    </xdr:from>
    <xdr:to>
      <xdr:col>5</xdr:col>
      <xdr:colOff>913527</xdr:colOff>
      <xdr:row>30</xdr:row>
      <xdr:rowOff>312967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1581150" y="18669000"/>
          <a:ext cx="2457450" cy="2428875"/>
        </a:xfrm>
        <a:prstGeom prst="rect">
          <a:avLst/>
        </a:prstGeom>
      </xdr:spPr>
    </xdr:pic>
    <xdr:clientData/>
  </xdr:twoCellAnchor>
  <xdr:twoCellAnchor editAs="oneCell">
    <xdr:from>
      <xdr:col>14</xdr:col>
      <xdr:colOff>244928</xdr:colOff>
      <xdr:row>6</xdr:row>
      <xdr:rowOff>53719</xdr:rowOff>
    </xdr:from>
    <xdr:to>
      <xdr:col>16</xdr:col>
      <xdr:colOff>190500</xdr:colOff>
      <xdr:row>8</xdr:row>
      <xdr:rowOff>136572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0210800" y="2276475"/>
          <a:ext cx="1390650" cy="2476500"/>
        </a:xfrm>
        <a:prstGeom prst="rect">
          <a:avLst/>
        </a:prstGeom>
      </xdr:spPr>
    </xdr:pic>
    <xdr:clientData/>
  </xdr:twoCellAnchor>
  <xdr:oneCellAnchor>
    <xdr:from>
      <xdr:col>3</xdr:col>
      <xdr:colOff>857250</xdr:colOff>
      <xdr:row>27</xdr:row>
      <xdr:rowOff>619125</xdr:rowOff>
    </xdr:from>
    <xdr:ext cx="1181100" cy="1152525"/>
    <xdr:pic>
      <xdr:nvPicPr>
        <xdr:cNvPr id="93" name="Рисунок 92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 bwMode="auto">
        <a:xfrm>
          <a:off x="3028950" y="18364200"/>
          <a:ext cx="11811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704850</xdr:colOff>
      <xdr:row>28</xdr:row>
      <xdr:rowOff>19050</xdr:rowOff>
    </xdr:from>
    <xdr:ext cx="1238250" cy="1209675"/>
    <xdr:pic>
      <xdr:nvPicPr>
        <xdr:cNvPr id="95" name="Рисунок 94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 bwMode="auto">
        <a:xfrm>
          <a:off x="11391900" y="18411825"/>
          <a:ext cx="123825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81643</xdr:colOff>
      <xdr:row>28</xdr:row>
      <xdr:rowOff>40821</xdr:rowOff>
    </xdr:from>
    <xdr:to>
      <xdr:col>9</xdr:col>
      <xdr:colOff>114502</xdr:colOff>
      <xdr:row>30</xdr:row>
      <xdr:rowOff>462644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5019675" y="18430875"/>
          <a:ext cx="1476375" cy="2809875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27215</xdr:colOff>
      <xdr:row>28</xdr:row>
      <xdr:rowOff>54428</xdr:rowOff>
    </xdr:from>
    <xdr:to>
      <xdr:col>16</xdr:col>
      <xdr:colOff>60074</xdr:colOff>
      <xdr:row>30</xdr:row>
      <xdr:rowOff>476251</xdr:rowOff>
    </xdr:to>
    <xdr:pic>
      <xdr:nvPicPr>
        <xdr:cNvPr id="97" name="Рисунок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9991725" y="18449925"/>
          <a:ext cx="1476375" cy="2809875"/>
        </a:xfrm>
        <a:prstGeom prst="rect">
          <a:avLst/>
        </a:prstGeom>
      </xdr:spPr>
    </xdr:pic>
    <xdr:clientData/>
  </xdr:twoCellAnchor>
  <xdr:twoCellAnchor editAs="oneCell">
    <xdr:from>
      <xdr:col>9</xdr:col>
      <xdr:colOff>163287</xdr:colOff>
      <xdr:row>28</xdr:row>
      <xdr:rowOff>285749</xdr:rowOff>
    </xdr:from>
    <xdr:to>
      <xdr:col>12</xdr:col>
      <xdr:colOff>905645</xdr:colOff>
      <xdr:row>30</xdr:row>
      <xdr:rowOff>299357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6543675" y="18678525"/>
          <a:ext cx="2438400" cy="2400300"/>
        </a:xfrm>
        <a:prstGeom prst="rect">
          <a:avLst/>
        </a:prstGeom>
      </xdr:spPr>
    </xdr:pic>
    <xdr:clientData/>
  </xdr:twoCellAnchor>
  <xdr:oneCellAnchor>
    <xdr:from>
      <xdr:col>11</xdr:col>
      <xdr:colOff>1019175</xdr:colOff>
      <xdr:row>28</xdr:row>
      <xdr:rowOff>38100</xdr:rowOff>
    </xdr:from>
    <xdr:ext cx="1162050" cy="1133475"/>
    <xdr:pic>
      <xdr:nvPicPr>
        <xdr:cNvPr id="94" name="Рисунок 93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 bwMode="auto">
        <a:xfrm>
          <a:off x="8077200" y="18430875"/>
          <a:ext cx="11620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457200</xdr:colOff>
      <xdr:row>6</xdr:row>
      <xdr:rowOff>85725</xdr:rowOff>
    </xdr:from>
    <xdr:ext cx="1162050" cy="1133475"/>
    <xdr:pic>
      <xdr:nvPicPr>
        <xdr:cNvPr id="101" name="Рисунок 100" descr="ÐÐ°ÑÑÐ¸Ð½ÐºÐ¸ Ð¿Ð¾ Ð·Ð°Ð¿ÑÐ¾ÑÑ Ð½Ð¾Ð²Ð¸Ð½ÐºÐ°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 bwMode="auto">
        <a:xfrm>
          <a:off x="1181100" y="2305050"/>
          <a:ext cx="116205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14969</xdr:colOff>
      <xdr:row>0</xdr:row>
      <xdr:rowOff>26421</xdr:rowOff>
    </xdr:from>
    <xdr:to>
      <xdr:col>5</xdr:col>
      <xdr:colOff>0</xdr:colOff>
      <xdr:row>4</xdr:row>
      <xdr:rowOff>0</xdr:rowOff>
    </xdr:to>
    <xdr:pic>
      <xdr:nvPicPr>
        <xdr:cNvPr id="2" name="Picture 1" descr="untitl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9050" y="28575"/>
          <a:ext cx="3124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367394</xdr:colOff>
      <xdr:row>24</xdr:row>
      <xdr:rowOff>54429</xdr:rowOff>
    </xdr:from>
    <xdr:to>
      <xdr:col>7</xdr:col>
      <xdr:colOff>517072</xdr:colOff>
      <xdr:row>24</xdr:row>
      <xdr:rowOff>1046840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 flipH="1">
          <a:off x="3514725" y="11220450"/>
          <a:ext cx="92392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408213</xdr:colOff>
      <xdr:row>24</xdr:row>
      <xdr:rowOff>27216</xdr:rowOff>
    </xdr:from>
    <xdr:to>
      <xdr:col>10</xdr:col>
      <xdr:colOff>476248</xdr:colOff>
      <xdr:row>24</xdr:row>
      <xdr:rowOff>1102178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 flipH="1">
          <a:off x="5162550" y="11191875"/>
          <a:ext cx="8382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109650</xdr:colOff>
      <xdr:row>24</xdr:row>
      <xdr:rowOff>27214</xdr:rowOff>
    </xdr:from>
    <xdr:to>
      <xdr:col>13</xdr:col>
      <xdr:colOff>674911</xdr:colOff>
      <xdr:row>24</xdr:row>
      <xdr:rowOff>1047749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 bwMode="auto">
        <a:xfrm flipH="1">
          <a:off x="6410325" y="11191875"/>
          <a:ext cx="133350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68035</xdr:colOff>
      <xdr:row>24</xdr:row>
      <xdr:rowOff>27213</xdr:rowOff>
    </xdr:from>
    <xdr:to>
      <xdr:col>16</xdr:col>
      <xdr:colOff>674914</xdr:colOff>
      <xdr:row>24</xdr:row>
      <xdr:rowOff>1115784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 bwMode="auto">
        <a:xfrm flipH="1">
          <a:off x="7905750" y="11191875"/>
          <a:ext cx="13811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340180</xdr:colOff>
      <xdr:row>24</xdr:row>
      <xdr:rowOff>54429</xdr:rowOff>
    </xdr:from>
    <xdr:to>
      <xdr:col>4</xdr:col>
      <xdr:colOff>355549</xdr:colOff>
      <xdr:row>24</xdr:row>
      <xdr:rowOff>1096569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 bwMode="auto">
        <a:xfrm>
          <a:off x="1885950" y="11220450"/>
          <a:ext cx="7905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285749</xdr:colOff>
      <xdr:row>9</xdr:row>
      <xdr:rowOff>217715</xdr:rowOff>
    </xdr:from>
    <xdr:to>
      <xdr:col>4</xdr:col>
      <xdr:colOff>403914</xdr:colOff>
      <xdr:row>9</xdr:row>
      <xdr:rowOff>1175064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3267075"/>
          <a:ext cx="885825" cy="952500"/>
        </a:xfrm>
        <a:prstGeom prst="rect">
          <a:avLst/>
        </a:prstGeom>
      </xdr:spPr>
    </xdr:pic>
    <xdr:clientData/>
  </xdr:twoCellAnchor>
  <xdr:twoCellAnchor>
    <xdr:from>
      <xdr:col>6</xdr:col>
      <xdr:colOff>234616</xdr:colOff>
      <xdr:row>9</xdr:row>
      <xdr:rowOff>231322</xdr:rowOff>
    </xdr:from>
    <xdr:to>
      <xdr:col>7</xdr:col>
      <xdr:colOff>332503</xdr:colOff>
      <xdr:row>9</xdr:row>
      <xdr:rowOff>1203223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3276600"/>
          <a:ext cx="866775" cy="971550"/>
        </a:xfrm>
        <a:prstGeom prst="rect">
          <a:avLst/>
        </a:prstGeom>
      </xdr:spPr>
    </xdr:pic>
    <xdr:clientData/>
  </xdr:twoCellAnchor>
  <xdr:twoCellAnchor>
    <xdr:from>
      <xdr:col>9</xdr:col>
      <xdr:colOff>174902</xdr:colOff>
      <xdr:row>9</xdr:row>
      <xdr:rowOff>163801</xdr:rowOff>
    </xdr:from>
    <xdr:to>
      <xdr:col>10</xdr:col>
      <xdr:colOff>322226</xdr:colOff>
      <xdr:row>9</xdr:row>
      <xdr:rowOff>1150841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3209925"/>
          <a:ext cx="923925" cy="990600"/>
        </a:xfrm>
        <a:prstGeom prst="rect">
          <a:avLst/>
        </a:prstGeom>
      </xdr:spPr>
    </xdr:pic>
    <xdr:clientData/>
  </xdr:twoCellAnchor>
  <xdr:twoCellAnchor editAs="oneCell">
    <xdr:from>
      <xdr:col>12</xdr:col>
      <xdr:colOff>272143</xdr:colOff>
      <xdr:row>9</xdr:row>
      <xdr:rowOff>204108</xdr:rowOff>
    </xdr:from>
    <xdr:to>
      <xdr:col>13</xdr:col>
      <xdr:colOff>242568</xdr:colOff>
      <xdr:row>9</xdr:row>
      <xdr:rowOff>1185784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3248025"/>
          <a:ext cx="742950" cy="981075"/>
        </a:xfrm>
        <a:prstGeom prst="rect">
          <a:avLst/>
        </a:prstGeom>
      </xdr:spPr>
    </xdr:pic>
    <xdr:clientData/>
  </xdr:twoCellAnchor>
  <xdr:twoCellAnchor editAs="oneCell">
    <xdr:from>
      <xdr:col>15</xdr:col>
      <xdr:colOff>219349</xdr:colOff>
      <xdr:row>9</xdr:row>
      <xdr:rowOff>230784</xdr:rowOff>
    </xdr:from>
    <xdr:to>
      <xdr:col>16</xdr:col>
      <xdr:colOff>207939</xdr:colOff>
      <xdr:row>9</xdr:row>
      <xdr:rowOff>1212460</xdr:rowOff>
    </xdr:to>
    <xdr:pic>
      <xdr:nvPicPr>
        <xdr:cNvPr id="69" name="Рисунок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3276600"/>
          <a:ext cx="762000" cy="981075"/>
        </a:xfrm>
        <a:prstGeom prst="rect">
          <a:avLst/>
        </a:prstGeom>
      </xdr:spPr>
    </xdr:pic>
    <xdr:clientData/>
  </xdr:twoCellAnchor>
  <xdr:twoCellAnchor editAs="oneCell">
    <xdr:from>
      <xdr:col>18</xdr:col>
      <xdr:colOff>215866</xdr:colOff>
      <xdr:row>9</xdr:row>
      <xdr:rowOff>159311</xdr:rowOff>
    </xdr:from>
    <xdr:to>
      <xdr:col>19</xdr:col>
      <xdr:colOff>247034</xdr:colOff>
      <xdr:row>9</xdr:row>
      <xdr:rowOff>1127883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3209925"/>
          <a:ext cx="800100" cy="971550"/>
        </a:xfrm>
        <a:prstGeom prst="rect">
          <a:avLst/>
        </a:prstGeom>
      </xdr:spPr>
    </xdr:pic>
    <xdr:clientData/>
  </xdr:twoCellAnchor>
  <xdr:twoCellAnchor>
    <xdr:from>
      <xdr:col>3</xdr:col>
      <xdr:colOff>190500</xdr:colOff>
      <xdr:row>14</xdr:row>
      <xdr:rowOff>236366</xdr:rowOff>
    </xdr:from>
    <xdr:to>
      <xdr:col>4</xdr:col>
      <xdr:colOff>589357</xdr:colOff>
      <xdr:row>14</xdr:row>
      <xdr:rowOff>935143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6010275"/>
          <a:ext cx="1171575" cy="695325"/>
        </a:xfrm>
        <a:prstGeom prst="rect">
          <a:avLst/>
        </a:prstGeom>
      </xdr:spPr>
    </xdr:pic>
    <xdr:clientData/>
  </xdr:twoCellAnchor>
  <xdr:twoCellAnchor>
    <xdr:from>
      <xdr:col>6</xdr:col>
      <xdr:colOff>252554</xdr:colOff>
      <xdr:row>14</xdr:row>
      <xdr:rowOff>297948</xdr:rowOff>
    </xdr:from>
    <xdr:to>
      <xdr:col>7</xdr:col>
      <xdr:colOff>584874</xdr:colOff>
      <xdr:row>14</xdr:row>
      <xdr:rowOff>979553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6067425"/>
          <a:ext cx="1095375" cy="685800"/>
        </a:xfrm>
        <a:prstGeom prst="rect">
          <a:avLst/>
        </a:prstGeom>
      </xdr:spPr>
    </xdr:pic>
    <xdr:clientData/>
  </xdr:twoCellAnchor>
  <xdr:twoCellAnchor>
    <xdr:from>
      <xdr:col>9</xdr:col>
      <xdr:colOff>234466</xdr:colOff>
      <xdr:row>14</xdr:row>
      <xdr:rowOff>299357</xdr:rowOff>
    </xdr:from>
    <xdr:to>
      <xdr:col>10</xdr:col>
      <xdr:colOff>567297</xdr:colOff>
      <xdr:row>14</xdr:row>
      <xdr:rowOff>977422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6067425"/>
          <a:ext cx="1104900" cy="685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27214</xdr:colOff>
      <xdr:row>14</xdr:row>
      <xdr:rowOff>46438</xdr:rowOff>
    </xdr:from>
    <xdr:to>
      <xdr:col>15</xdr:col>
      <xdr:colOff>220799</xdr:colOff>
      <xdr:row>14</xdr:row>
      <xdr:rowOff>1273120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324600" y="5819775"/>
          <a:ext cx="1733550" cy="1228725"/>
        </a:xfrm>
        <a:prstGeom prst="rect">
          <a:avLst/>
        </a:prstGeom>
      </xdr:spPr>
    </xdr:pic>
    <xdr:clientData/>
  </xdr:twoCellAnchor>
  <xdr:twoCellAnchor editAs="oneCell">
    <xdr:from>
      <xdr:col>15</xdr:col>
      <xdr:colOff>52769</xdr:colOff>
      <xdr:row>14</xdr:row>
      <xdr:rowOff>27215</xdr:rowOff>
    </xdr:from>
    <xdr:to>
      <xdr:col>18</xdr:col>
      <xdr:colOff>216744</xdr:colOff>
      <xdr:row>14</xdr:row>
      <xdr:rowOff>1281041</xdr:rowOff>
    </xdr:to>
    <xdr:pic>
      <xdr:nvPicPr>
        <xdr:cNvPr id="77" name="Рисунок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896225" y="5800725"/>
          <a:ext cx="1676400" cy="1257300"/>
        </a:xfrm>
        <a:prstGeom prst="rect">
          <a:avLst/>
        </a:prstGeom>
      </xdr:spPr>
    </xdr:pic>
    <xdr:clientData/>
  </xdr:twoCellAnchor>
  <xdr:twoCellAnchor editAs="oneCell">
    <xdr:from>
      <xdr:col>18</xdr:col>
      <xdr:colOff>60630</xdr:colOff>
      <xdr:row>14</xdr:row>
      <xdr:rowOff>103084</xdr:rowOff>
    </xdr:from>
    <xdr:to>
      <xdr:col>21</xdr:col>
      <xdr:colOff>256390</xdr:colOff>
      <xdr:row>15</xdr:row>
      <xdr:rowOff>11400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410700" y="5876925"/>
          <a:ext cx="1743075" cy="1228725"/>
        </a:xfrm>
        <a:prstGeom prst="rect">
          <a:avLst/>
        </a:prstGeom>
      </xdr:spPr>
    </xdr:pic>
    <xdr:clientData/>
  </xdr:twoCellAnchor>
  <xdr:twoCellAnchor editAs="oneCell">
    <xdr:from>
      <xdr:col>3</xdr:col>
      <xdr:colOff>394607</xdr:colOff>
      <xdr:row>19</xdr:row>
      <xdr:rowOff>52826</xdr:rowOff>
    </xdr:from>
    <xdr:to>
      <xdr:col>4</xdr:col>
      <xdr:colOff>428297</xdr:colOff>
      <xdr:row>19</xdr:row>
      <xdr:rowOff>1229310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8496300"/>
          <a:ext cx="809625" cy="1181100"/>
        </a:xfrm>
        <a:prstGeom prst="rect">
          <a:avLst/>
        </a:prstGeom>
      </xdr:spPr>
    </xdr:pic>
    <xdr:clientData/>
  </xdr:twoCellAnchor>
  <xdr:twoCellAnchor editAs="oneCell">
    <xdr:from>
      <xdr:col>6</xdr:col>
      <xdr:colOff>427472</xdr:colOff>
      <xdr:row>19</xdr:row>
      <xdr:rowOff>68725</xdr:rowOff>
    </xdr:from>
    <xdr:to>
      <xdr:col>7</xdr:col>
      <xdr:colOff>426047</xdr:colOff>
      <xdr:row>19</xdr:row>
      <xdr:rowOff>1233669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8505825"/>
          <a:ext cx="771525" cy="1162050"/>
        </a:xfrm>
        <a:prstGeom prst="rect">
          <a:avLst/>
        </a:prstGeom>
      </xdr:spPr>
    </xdr:pic>
    <xdr:clientData/>
  </xdr:twoCellAnchor>
  <xdr:twoCellAnchor editAs="oneCell">
    <xdr:from>
      <xdr:col>9</xdr:col>
      <xdr:colOff>395232</xdr:colOff>
      <xdr:row>19</xdr:row>
      <xdr:rowOff>49892</xdr:rowOff>
    </xdr:from>
    <xdr:to>
      <xdr:col>10</xdr:col>
      <xdr:colOff>436995</xdr:colOff>
      <xdr:row>19</xdr:row>
      <xdr:rowOff>1238107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8486775"/>
          <a:ext cx="809625" cy="1190625"/>
        </a:xfrm>
        <a:prstGeom prst="rect">
          <a:avLst/>
        </a:prstGeom>
      </xdr:spPr>
    </xdr:pic>
    <xdr:clientData/>
  </xdr:twoCellAnchor>
  <xdr:twoCellAnchor editAs="oneCell">
    <xdr:from>
      <xdr:col>19</xdr:col>
      <xdr:colOff>682626</xdr:colOff>
      <xdr:row>9</xdr:row>
      <xdr:rowOff>285751</xdr:rowOff>
    </xdr:from>
    <xdr:to>
      <xdr:col>22</xdr:col>
      <xdr:colOff>718984</xdr:colOff>
      <xdr:row>11</xdr:row>
      <xdr:rowOff>206375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810875" y="3333750"/>
          <a:ext cx="1581150" cy="1552575"/>
        </a:xfrm>
        <a:prstGeom prst="rect">
          <a:avLst/>
        </a:prstGeom>
      </xdr:spPr>
    </xdr:pic>
    <xdr:clientData/>
  </xdr:twoCellAnchor>
  <xdr:twoCellAnchor editAs="oneCell">
    <xdr:from>
      <xdr:col>19</xdr:col>
      <xdr:colOff>682626</xdr:colOff>
      <xdr:row>13</xdr:row>
      <xdr:rowOff>222251</xdr:rowOff>
    </xdr:from>
    <xdr:to>
      <xdr:col>22</xdr:col>
      <xdr:colOff>718984</xdr:colOff>
      <xdr:row>15</xdr:row>
      <xdr:rowOff>15875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810875" y="5562600"/>
          <a:ext cx="1581150" cy="1543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762001</xdr:colOff>
      <xdr:row>18</xdr:row>
      <xdr:rowOff>285751</xdr:rowOff>
    </xdr:from>
    <xdr:to>
      <xdr:col>15</xdr:col>
      <xdr:colOff>20484</xdr:colOff>
      <xdr:row>20</xdr:row>
      <xdr:rowOff>79375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286500" y="8296275"/>
          <a:ext cx="1571625" cy="1543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1\share\a2k\1%20&#1040;&#1050;&#1056;&#1048;&#1051;\&#1055;&#1088;&#1072;&#1081;&#1089;%201ACREAL%20&#1086;&#1090;%201.07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1\share\a2k\&#1055;&#1056;&#1040;&#1049;&#1057;&#1067;\&#1058;&#1088;&#1080;&#1090;&#1086;&#1085;%20&#1086;&#1090;%2024.05.21\&#1056;&#1045;&#1057;&#1055;&#1045;&#1050;&#1058;_&#1053;&#1054;&#1042;&#1067;&#1049;_&#1096;&#1072;&#1073;&#1083;&#1086;&#1085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creal "/>
      <sheetName val="Прайс списком"/>
    </sheetNames>
    <sheetDataSet>
      <sheetData sheetId="0" refreshError="1"/>
      <sheetData sheetId="1">
        <row r="4">
          <cell r="E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ьный лист"/>
      <sheetName val="ШИРМЫ NEW"/>
      <sheetName val="Ванны ОМР Розница"/>
      <sheetName val="Ванны ОМР Закупка"/>
      <sheetName val="Ванны эконом Розница"/>
      <sheetName val="Ванны эконом Закупка"/>
      <sheetName val="Душевые кабины Эконом"/>
      <sheetName val="Душевые кабины ОМР"/>
      <sheetName val="Душевые боксы"/>
      <sheetName val="Шторы на ванну СТЕКЛО"/>
      <sheetName val="Мебель Диана"/>
      <sheetName val="КАБИНЫ2"/>
      <sheetName val="Коды_цены_12"/>
      <sheetName val="Мебель Джуно"/>
      <sheetName val="Мебель Кристи"/>
      <sheetName val="Мебель Ника"/>
      <sheetName val="Мебель Лира"/>
      <sheetName val="Мебель Локо"/>
      <sheetName val="Мебель Реймс"/>
      <sheetName val="Мебель Эко"/>
      <sheetName val="Мебель ЭкоWood"/>
      <sheetName val="Смесител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4">
          <cell r="F4">
            <v>31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3tn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3tn.ru/" TargetMode="External"/><Relationship Id="rId1" Type="http://schemas.openxmlformats.org/officeDocument/2006/relationships/hyperlink" Target="http://www.3tn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3tn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3tn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activeCell="A3" sqref="A3:I3"/>
    </sheetView>
  </sheetViews>
  <sheetFormatPr defaultRowHeight="15"/>
  <cols>
    <col min="1" max="1" width="14" style="1" customWidth="1"/>
    <col min="2" max="2" width="9.140625" style="1"/>
    <col min="3" max="3" width="10.5703125" style="1" customWidth="1"/>
    <col min="4" max="4" width="12.7109375" style="1" customWidth="1"/>
    <col min="5" max="5" width="13" style="1" customWidth="1"/>
    <col min="6" max="7" width="13.42578125" style="1" customWidth="1"/>
    <col min="8" max="8" width="27.7109375" style="1" customWidth="1"/>
    <col min="9" max="9" width="13.28515625" style="1" customWidth="1"/>
    <col min="10" max="257" width="9.140625" style="1"/>
    <col min="258" max="258" width="10.5703125" style="1" customWidth="1"/>
    <col min="259" max="259" width="12.140625" style="1" customWidth="1"/>
    <col min="260" max="260" width="9.140625" style="1"/>
    <col min="261" max="261" width="6.7109375" style="1" customWidth="1"/>
    <col min="262" max="262" width="9.140625" style="1"/>
    <col min="263" max="263" width="14.42578125" style="1" customWidth="1"/>
    <col min="264" max="265" width="10.7109375" style="1" customWidth="1"/>
    <col min="266" max="513" width="9.140625" style="1"/>
    <col min="514" max="514" width="10.5703125" style="1" customWidth="1"/>
    <col min="515" max="515" width="12.140625" style="1" customWidth="1"/>
    <col min="516" max="516" width="9.140625" style="1"/>
    <col min="517" max="517" width="6.7109375" style="1" customWidth="1"/>
    <col min="518" max="518" width="9.140625" style="1"/>
    <col min="519" max="519" width="14.42578125" style="1" customWidth="1"/>
    <col min="520" max="521" width="10.7109375" style="1" customWidth="1"/>
    <col min="522" max="769" width="9.140625" style="1"/>
    <col min="770" max="770" width="10.5703125" style="1" customWidth="1"/>
    <col min="771" max="771" width="12.140625" style="1" customWidth="1"/>
    <col min="772" max="772" width="9.140625" style="1"/>
    <col min="773" max="773" width="6.7109375" style="1" customWidth="1"/>
    <col min="774" max="774" width="9.140625" style="1"/>
    <col min="775" max="775" width="14.42578125" style="1" customWidth="1"/>
    <col min="776" max="777" width="10.7109375" style="1" customWidth="1"/>
    <col min="778" max="1025" width="9.140625" style="1"/>
    <col min="1026" max="1026" width="10.5703125" style="1" customWidth="1"/>
    <col min="1027" max="1027" width="12.140625" style="1" customWidth="1"/>
    <col min="1028" max="1028" width="9.140625" style="1"/>
    <col min="1029" max="1029" width="6.7109375" style="1" customWidth="1"/>
    <col min="1030" max="1030" width="9.140625" style="1"/>
    <col min="1031" max="1031" width="14.42578125" style="1" customWidth="1"/>
    <col min="1032" max="1033" width="10.7109375" style="1" customWidth="1"/>
    <col min="1034" max="1281" width="9.140625" style="1"/>
    <col min="1282" max="1282" width="10.5703125" style="1" customWidth="1"/>
    <col min="1283" max="1283" width="12.140625" style="1" customWidth="1"/>
    <col min="1284" max="1284" width="9.140625" style="1"/>
    <col min="1285" max="1285" width="6.7109375" style="1" customWidth="1"/>
    <col min="1286" max="1286" width="9.140625" style="1"/>
    <col min="1287" max="1287" width="14.42578125" style="1" customWidth="1"/>
    <col min="1288" max="1289" width="10.7109375" style="1" customWidth="1"/>
    <col min="1290" max="1537" width="9.140625" style="1"/>
    <col min="1538" max="1538" width="10.5703125" style="1" customWidth="1"/>
    <col min="1539" max="1539" width="12.140625" style="1" customWidth="1"/>
    <col min="1540" max="1540" width="9.140625" style="1"/>
    <col min="1541" max="1541" width="6.7109375" style="1" customWidth="1"/>
    <col min="1542" max="1542" width="9.140625" style="1"/>
    <col min="1543" max="1543" width="14.42578125" style="1" customWidth="1"/>
    <col min="1544" max="1545" width="10.7109375" style="1" customWidth="1"/>
    <col min="1546" max="1793" width="9.140625" style="1"/>
    <col min="1794" max="1794" width="10.5703125" style="1" customWidth="1"/>
    <col min="1795" max="1795" width="12.140625" style="1" customWidth="1"/>
    <col min="1796" max="1796" width="9.140625" style="1"/>
    <col min="1797" max="1797" width="6.7109375" style="1" customWidth="1"/>
    <col min="1798" max="1798" width="9.140625" style="1"/>
    <col min="1799" max="1799" width="14.42578125" style="1" customWidth="1"/>
    <col min="1800" max="1801" width="10.7109375" style="1" customWidth="1"/>
    <col min="1802" max="2049" width="9.140625" style="1"/>
    <col min="2050" max="2050" width="10.5703125" style="1" customWidth="1"/>
    <col min="2051" max="2051" width="12.140625" style="1" customWidth="1"/>
    <col min="2052" max="2052" width="9.140625" style="1"/>
    <col min="2053" max="2053" width="6.7109375" style="1" customWidth="1"/>
    <col min="2054" max="2054" width="9.140625" style="1"/>
    <col min="2055" max="2055" width="14.42578125" style="1" customWidth="1"/>
    <col min="2056" max="2057" width="10.7109375" style="1" customWidth="1"/>
    <col min="2058" max="2305" width="9.140625" style="1"/>
    <col min="2306" max="2306" width="10.5703125" style="1" customWidth="1"/>
    <col min="2307" max="2307" width="12.140625" style="1" customWidth="1"/>
    <col min="2308" max="2308" width="9.140625" style="1"/>
    <col min="2309" max="2309" width="6.7109375" style="1" customWidth="1"/>
    <col min="2310" max="2310" width="9.140625" style="1"/>
    <col min="2311" max="2311" width="14.42578125" style="1" customWidth="1"/>
    <col min="2312" max="2313" width="10.7109375" style="1" customWidth="1"/>
    <col min="2314" max="2561" width="9.140625" style="1"/>
    <col min="2562" max="2562" width="10.5703125" style="1" customWidth="1"/>
    <col min="2563" max="2563" width="12.140625" style="1" customWidth="1"/>
    <col min="2564" max="2564" width="9.140625" style="1"/>
    <col min="2565" max="2565" width="6.7109375" style="1" customWidth="1"/>
    <col min="2566" max="2566" width="9.140625" style="1"/>
    <col min="2567" max="2567" width="14.42578125" style="1" customWidth="1"/>
    <col min="2568" max="2569" width="10.7109375" style="1" customWidth="1"/>
    <col min="2570" max="2817" width="9.140625" style="1"/>
    <col min="2818" max="2818" width="10.5703125" style="1" customWidth="1"/>
    <col min="2819" max="2819" width="12.140625" style="1" customWidth="1"/>
    <col min="2820" max="2820" width="9.140625" style="1"/>
    <col min="2821" max="2821" width="6.7109375" style="1" customWidth="1"/>
    <col min="2822" max="2822" width="9.140625" style="1"/>
    <col min="2823" max="2823" width="14.42578125" style="1" customWidth="1"/>
    <col min="2824" max="2825" width="10.7109375" style="1" customWidth="1"/>
    <col min="2826" max="3073" width="9.140625" style="1"/>
    <col min="3074" max="3074" width="10.5703125" style="1" customWidth="1"/>
    <col min="3075" max="3075" width="12.140625" style="1" customWidth="1"/>
    <col min="3076" max="3076" width="9.140625" style="1"/>
    <col min="3077" max="3077" width="6.7109375" style="1" customWidth="1"/>
    <col min="3078" max="3078" width="9.140625" style="1"/>
    <col min="3079" max="3079" width="14.42578125" style="1" customWidth="1"/>
    <col min="3080" max="3081" width="10.7109375" style="1" customWidth="1"/>
    <col min="3082" max="3329" width="9.140625" style="1"/>
    <col min="3330" max="3330" width="10.5703125" style="1" customWidth="1"/>
    <col min="3331" max="3331" width="12.140625" style="1" customWidth="1"/>
    <col min="3332" max="3332" width="9.140625" style="1"/>
    <col min="3333" max="3333" width="6.7109375" style="1" customWidth="1"/>
    <col min="3334" max="3334" width="9.140625" style="1"/>
    <col min="3335" max="3335" width="14.42578125" style="1" customWidth="1"/>
    <col min="3336" max="3337" width="10.7109375" style="1" customWidth="1"/>
    <col min="3338" max="3585" width="9.140625" style="1"/>
    <col min="3586" max="3586" width="10.5703125" style="1" customWidth="1"/>
    <col min="3587" max="3587" width="12.140625" style="1" customWidth="1"/>
    <col min="3588" max="3588" width="9.140625" style="1"/>
    <col min="3589" max="3589" width="6.7109375" style="1" customWidth="1"/>
    <col min="3590" max="3590" width="9.140625" style="1"/>
    <col min="3591" max="3591" width="14.42578125" style="1" customWidth="1"/>
    <col min="3592" max="3593" width="10.7109375" style="1" customWidth="1"/>
    <col min="3594" max="3841" width="9.140625" style="1"/>
    <col min="3842" max="3842" width="10.5703125" style="1" customWidth="1"/>
    <col min="3843" max="3843" width="12.140625" style="1" customWidth="1"/>
    <col min="3844" max="3844" width="9.140625" style="1"/>
    <col min="3845" max="3845" width="6.7109375" style="1" customWidth="1"/>
    <col min="3846" max="3846" width="9.140625" style="1"/>
    <col min="3847" max="3847" width="14.42578125" style="1" customWidth="1"/>
    <col min="3848" max="3849" width="10.7109375" style="1" customWidth="1"/>
    <col min="3850" max="4097" width="9.140625" style="1"/>
    <col min="4098" max="4098" width="10.5703125" style="1" customWidth="1"/>
    <col min="4099" max="4099" width="12.140625" style="1" customWidth="1"/>
    <col min="4100" max="4100" width="9.140625" style="1"/>
    <col min="4101" max="4101" width="6.7109375" style="1" customWidth="1"/>
    <col min="4102" max="4102" width="9.140625" style="1"/>
    <col min="4103" max="4103" width="14.42578125" style="1" customWidth="1"/>
    <col min="4104" max="4105" width="10.7109375" style="1" customWidth="1"/>
    <col min="4106" max="4353" width="9.140625" style="1"/>
    <col min="4354" max="4354" width="10.5703125" style="1" customWidth="1"/>
    <col min="4355" max="4355" width="12.140625" style="1" customWidth="1"/>
    <col min="4356" max="4356" width="9.140625" style="1"/>
    <col min="4357" max="4357" width="6.7109375" style="1" customWidth="1"/>
    <col min="4358" max="4358" width="9.140625" style="1"/>
    <col min="4359" max="4359" width="14.42578125" style="1" customWidth="1"/>
    <col min="4360" max="4361" width="10.7109375" style="1" customWidth="1"/>
    <col min="4362" max="4609" width="9.140625" style="1"/>
    <col min="4610" max="4610" width="10.5703125" style="1" customWidth="1"/>
    <col min="4611" max="4611" width="12.140625" style="1" customWidth="1"/>
    <col min="4612" max="4612" width="9.140625" style="1"/>
    <col min="4613" max="4613" width="6.7109375" style="1" customWidth="1"/>
    <col min="4614" max="4614" width="9.140625" style="1"/>
    <col min="4615" max="4615" width="14.42578125" style="1" customWidth="1"/>
    <col min="4616" max="4617" width="10.7109375" style="1" customWidth="1"/>
    <col min="4618" max="4865" width="9.140625" style="1"/>
    <col min="4866" max="4866" width="10.5703125" style="1" customWidth="1"/>
    <col min="4867" max="4867" width="12.140625" style="1" customWidth="1"/>
    <col min="4868" max="4868" width="9.140625" style="1"/>
    <col min="4869" max="4869" width="6.7109375" style="1" customWidth="1"/>
    <col min="4870" max="4870" width="9.140625" style="1"/>
    <col min="4871" max="4871" width="14.42578125" style="1" customWidth="1"/>
    <col min="4872" max="4873" width="10.7109375" style="1" customWidth="1"/>
    <col min="4874" max="5121" width="9.140625" style="1"/>
    <col min="5122" max="5122" width="10.5703125" style="1" customWidth="1"/>
    <col min="5123" max="5123" width="12.140625" style="1" customWidth="1"/>
    <col min="5124" max="5124" width="9.140625" style="1"/>
    <col min="5125" max="5125" width="6.7109375" style="1" customWidth="1"/>
    <col min="5126" max="5126" width="9.140625" style="1"/>
    <col min="5127" max="5127" width="14.42578125" style="1" customWidth="1"/>
    <col min="5128" max="5129" width="10.7109375" style="1" customWidth="1"/>
    <col min="5130" max="5377" width="9.140625" style="1"/>
    <col min="5378" max="5378" width="10.5703125" style="1" customWidth="1"/>
    <col min="5379" max="5379" width="12.140625" style="1" customWidth="1"/>
    <col min="5380" max="5380" width="9.140625" style="1"/>
    <col min="5381" max="5381" width="6.7109375" style="1" customWidth="1"/>
    <col min="5382" max="5382" width="9.140625" style="1"/>
    <col min="5383" max="5383" width="14.42578125" style="1" customWidth="1"/>
    <col min="5384" max="5385" width="10.7109375" style="1" customWidth="1"/>
    <col min="5386" max="5633" width="9.140625" style="1"/>
    <col min="5634" max="5634" width="10.5703125" style="1" customWidth="1"/>
    <col min="5635" max="5635" width="12.140625" style="1" customWidth="1"/>
    <col min="5636" max="5636" width="9.140625" style="1"/>
    <col min="5637" max="5637" width="6.7109375" style="1" customWidth="1"/>
    <col min="5638" max="5638" width="9.140625" style="1"/>
    <col min="5639" max="5639" width="14.42578125" style="1" customWidth="1"/>
    <col min="5640" max="5641" width="10.7109375" style="1" customWidth="1"/>
    <col min="5642" max="5889" width="9.140625" style="1"/>
    <col min="5890" max="5890" width="10.5703125" style="1" customWidth="1"/>
    <col min="5891" max="5891" width="12.140625" style="1" customWidth="1"/>
    <col min="5892" max="5892" width="9.140625" style="1"/>
    <col min="5893" max="5893" width="6.7109375" style="1" customWidth="1"/>
    <col min="5894" max="5894" width="9.140625" style="1"/>
    <col min="5895" max="5895" width="14.42578125" style="1" customWidth="1"/>
    <col min="5896" max="5897" width="10.7109375" style="1" customWidth="1"/>
    <col min="5898" max="6145" width="9.140625" style="1"/>
    <col min="6146" max="6146" width="10.5703125" style="1" customWidth="1"/>
    <col min="6147" max="6147" width="12.140625" style="1" customWidth="1"/>
    <col min="6148" max="6148" width="9.140625" style="1"/>
    <col min="6149" max="6149" width="6.7109375" style="1" customWidth="1"/>
    <col min="6150" max="6150" width="9.140625" style="1"/>
    <col min="6151" max="6151" width="14.42578125" style="1" customWidth="1"/>
    <col min="6152" max="6153" width="10.7109375" style="1" customWidth="1"/>
    <col min="6154" max="6401" width="9.140625" style="1"/>
    <col min="6402" max="6402" width="10.5703125" style="1" customWidth="1"/>
    <col min="6403" max="6403" width="12.140625" style="1" customWidth="1"/>
    <col min="6404" max="6404" width="9.140625" style="1"/>
    <col min="6405" max="6405" width="6.7109375" style="1" customWidth="1"/>
    <col min="6406" max="6406" width="9.140625" style="1"/>
    <col min="6407" max="6407" width="14.42578125" style="1" customWidth="1"/>
    <col min="6408" max="6409" width="10.7109375" style="1" customWidth="1"/>
    <col min="6410" max="6657" width="9.140625" style="1"/>
    <col min="6658" max="6658" width="10.5703125" style="1" customWidth="1"/>
    <col min="6659" max="6659" width="12.140625" style="1" customWidth="1"/>
    <col min="6660" max="6660" width="9.140625" style="1"/>
    <col min="6661" max="6661" width="6.7109375" style="1" customWidth="1"/>
    <col min="6662" max="6662" width="9.140625" style="1"/>
    <col min="6663" max="6663" width="14.42578125" style="1" customWidth="1"/>
    <col min="6664" max="6665" width="10.7109375" style="1" customWidth="1"/>
    <col min="6666" max="6913" width="9.140625" style="1"/>
    <col min="6914" max="6914" width="10.5703125" style="1" customWidth="1"/>
    <col min="6915" max="6915" width="12.140625" style="1" customWidth="1"/>
    <col min="6916" max="6916" width="9.140625" style="1"/>
    <col min="6917" max="6917" width="6.7109375" style="1" customWidth="1"/>
    <col min="6918" max="6918" width="9.140625" style="1"/>
    <col min="6919" max="6919" width="14.42578125" style="1" customWidth="1"/>
    <col min="6920" max="6921" width="10.7109375" style="1" customWidth="1"/>
    <col min="6922" max="7169" width="9.140625" style="1"/>
    <col min="7170" max="7170" width="10.5703125" style="1" customWidth="1"/>
    <col min="7171" max="7171" width="12.140625" style="1" customWidth="1"/>
    <col min="7172" max="7172" width="9.140625" style="1"/>
    <col min="7173" max="7173" width="6.7109375" style="1" customWidth="1"/>
    <col min="7174" max="7174" width="9.140625" style="1"/>
    <col min="7175" max="7175" width="14.42578125" style="1" customWidth="1"/>
    <col min="7176" max="7177" width="10.7109375" style="1" customWidth="1"/>
    <col min="7178" max="7425" width="9.140625" style="1"/>
    <col min="7426" max="7426" width="10.5703125" style="1" customWidth="1"/>
    <col min="7427" max="7427" width="12.140625" style="1" customWidth="1"/>
    <col min="7428" max="7428" width="9.140625" style="1"/>
    <col min="7429" max="7429" width="6.7109375" style="1" customWidth="1"/>
    <col min="7430" max="7430" width="9.140625" style="1"/>
    <col min="7431" max="7431" width="14.42578125" style="1" customWidth="1"/>
    <col min="7432" max="7433" width="10.7109375" style="1" customWidth="1"/>
    <col min="7434" max="7681" width="9.140625" style="1"/>
    <col min="7682" max="7682" width="10.5703125" style="1" customWidth="1"/>
    <col min="7683" max="7683" width="12.140625" style="1" customWidth="1"/>
    <col min="7684" max="7684" width="9.140625" style="1"/>
    <col min="7685" max="7685" width="6.7109375" style="1" customWidth="1"/>
    <col min="7686" max="7686" width="9.140625" style="1"/>
    <col min="7687" max="7687" width="14.42578125" style="1" customWidth="1"/>
    <col min="7688" max="7689" width="10.7109375" style="1" customWidth="1"/>
    <col min="7690" max="7937" width="9.140625" style="1"/>
    <col min="7938" max="7938" width="10.5703125" style="1" customWidth="1"/>
    <col min="7939" max="7939" width="12.140625" style="1" customWidth="1"/>
    <col min="7940" max="7940" width="9.140625" style="1"/>
    <col min="7941" max="7941" width="6.7109375" style="1" customWidth="1"/>
    <col min="7942" max="7942" width="9.140625" style="1"/>
    <col min="7943" max="7943" width="14.42578125" style="1" customWidth="1"/>
    <col min="7944" max="7945" width="10.7109375" style="1" customWidth="1"/>
    <col min="7946" max="8193" width="9.140625" style="1"/>
    <col min="8194" max="8194" width="10.5703125" style="1" customWidth="1"/>
    <col min="8195" max="8195" width="12.140625" style="1" customWidth="1"/>
    <col min="8196" max="8196" width="9.140625" style="1"/>
    <col min="8197" max="8197" width="6.7109375" style="1" customWidth="1"/>
    <col min="8198" max="8198" width="9.140625" style="1"/>
    <col min="8199" max="8199" width="14.42578125" style="1" customWidth="1"/>
    <col min="8200" max="8201" width="10.7109375" style="1" customWidth="1"/>
    <col min="8202" max="8449" width="9.140625" style="1"/>
    <col min="8450" max="8450" width="10.5703125" style="1" customWidth="1"/>
    <col min="8451" max="8451" width="12.140625" style="1" customWidth="1"/>
    <col min="8452" max="8452" width="9.140625" style="1"/>
    <col min="8453" max="8453" width="6.7109375" style="1" customWidth="1"/>
    <col min="8454" max="8454" width="9.140625" style="1"/>
    <col min="8455" max="8455" width="14.42578125" style="1" customWidth="1"/>
    <col min="8456" max="8457" width="10.7109375" style="1" customWidth="1"/>
    <col min="8458" max="8705" width="9.140625" style="1"/>
    <col min="8706" max="8706" width="10.5703125" style="1" customWidth="1"/>
    <col min="8707" max="8707" width="12.140625" style="1" customWidth="1"/>
    <col min="8708" max="8708" width="9.140625" style="1"/>
    <col min="8709" max="8709" width="6.7109375" style="1" customWidth="1"/>
    <col min="8710" max="8710" width="9.140625" style="1"/>
    <col min="8711" max="8711" width="14.42578125" style="1" customWidth="1"/>
    <col min="8712" max="8713" width="10.7109375" style="1" customWidth="1"/>
    <col min="8714" max="8961" width="9.140625" style="1"/>
    <col min="8962" max="8962" width="10.5703125" style="1" customWidth="1"/>
    <col min="8963" max="8963" width="12.140625" style="1" customWidth="1"/>
    <col min="8964" max="8964" width="9.140625" style="1"/>
    <col min="8965" max="8965" width="6.7109375" style="1" customWidth="1"/>
    <col min="8966" max="8966" width="9.140625" style="1"/>
    <col min="8967" max="8967" width="14.42578125" style="1" customWidth="1"/>
    <col min="8968" max="8969" width="10.7109375" style="1" customWidth="1"/>
    <col min="8970" max="9217" width="9.140625" style="1"/>
    <col min="9218" max="9218" width="10.5703125" style="1" customWidth="1"/>
    <col min="9219" max="9219" width="12.140625" style="1" customWidth="1"/>
    <col min="9220" max="9220" width="9.140625" style="1"/>
    <col min="9221" max="9221" width="6.7109375" style="1" customWidth="1"/>
    <col min="9222" max="9222" width="9.140625" style="1"/>
    <col min="9223" max="9223" width="14.42578125" style="1" customWidth="1"/>
    <col min="9224" max="9225" width="10.7109375" style="1" customWidth="1"/>
    <col min="9226" max="9473" width="9.140625" style="1"/>
    <col min="9474" max="9474" width="10.5703125" style="1" customWidth="1"/>
    <col min="9475" max="9475" width="12.140625" style="1" customWidth="1"/>
    <col min="9476" max="9476" width="9.140625" style="1"/>
    <col min="9477" max="9477" width="6.7109375" style="1" customWidth="1"/>
    <col min="9478" max="9478" width="9.140625" style="1"/>
    <col min="9479" max="9479" width="14.42578125" style="1" customWidth="1"/>
    <col min="9480" max="9481" width="10.7109375" style="1" customWidth="1"/>
    <col min="9482" max="9729" width="9.140625" style="1"/>
    <col min="9730" max="9730" width="10.5703125" style="1" customWidth="1"/>
    <col min="9731" max="9731" width="12.140625" style="1" customWidth="1"/>
    <col min="9732" max="9732" width="9.140625" style="1"/>
    <col min="9733" max="9733" width="6.7109375" style="1" customWidth="1"/>
    <col min="9734" max="9734" width="9.140625" style="1"/>
    <col min="9735" max="9735" width="14.42578125" style="1" customWidth="1"/>
    <col min="9736" max="9737" width="10.7109375" style="1" customWidth="1"/>
    <col min="9738" max="9985" width="9.140625" style="1"/>
    <col min="9986" max="9986" width="10.5703125" style="1" customWidth="1"/>
    <col min="9987" max="9987" width="12.140625" style="1" customWidth="1"/>
    <col min="9988" max="9988" width="9.140625" style="1"/>
    <col min="9989" max="9989" width="6.7109375" style="1" customWidth="1"/>
    <col min="9990" max="9990" width="9.140625" style="1"/>
    <col min="9991" max="9991" width="14.42578125" style="1" customWidth="1"/>
    <col min="9992" max="9993" width="10.7109375" style="1" customWidth="1"/>
    <col min="9994" max="10241" width="9.140625" style="1"/>
    <col min="10242" max="10242" width="10.5703125" style="1" customWidth="1"/>
    <col min="10243" max="10243" width="12.140625" style="1" customWidth="1"/>
    <col min="10244" max="10244" width="9.140625" style="1"/>
    <col min="10245" max="10245" width="6.7109375" style="1" customWidth="1"/>
    <col min="10246" max="10246" width="9.140625" style="1"/>
    <col min="10247" max="10247" width="14.42578125" style="1" customWidth="1"/>
    <col min="10248" max="10249" width="10.7109375" style="1" customWidth="1"/>
    <col min="10250" max="10497" width="9.140625" style="1"/>
    <col min="10498" max="10498" width="10.5703125" style="1" customWidth="1"/>
    <col min="10499" max="10499" width="12.140625" style="1" customWidth="1"/>
    <col min="10500" max="10500" width="9.140625" style="1"/>
    <col min="10501" max="10501" width="6.7109375" style="1" customWidth="1"/>
    <col min="10502" max="10502" width="9.140625" style="1"/>
    <col min="10503" max="10503" width="14.42578125" style="1" customWidth="1"/>
    <col min="10504" max="10505" width="10.7109375" style="1" customWidth="1"/>
    <col min="10506" max="10753" width="9.140625" style="1"/>
    <col min="10754" max="10754" width="10.5703125" style="1" customWidth="1"/>
    <col min="10755" max="10755" width="12.140625" style="1" customWidth="1"/>
    <col min="10756" max="10756" width="9.140625" style="1"/>
    <col min="10757" max="10757" width="6.7109375" style="1" customWidth="1"/>
    <col min="10758" max="10758" width="9.140625" style="1"/>
    <col min="10759" max="10759" width="14.42578125" style="1" customWidth="1"/>
    <col min="10760" max="10761" width="10.7109375" style="1" customWidth="1"/>
    <col min="10762" max="11009" width="9.140625" style="1"/>
    <col min="11010" max="11010" width="10.5703125" style="1" customWidth="1"/>
    <col min="11011" max="11011" width="12.140625" style="1" customWidth="1"/>
    <col min="11012" max="11012" width="9.140625" style="1"/>
    <col min="11013" max="11013" width="6.7109375" style="1" customWidth="1"/>
    <col min="11014" max="11014" width="9.140625" style="1"/>
    <col min="11015" max="11015" width="14.42578125" style="1" customWidth="1"/>
    <col min="11016" max="11017" width="10.7109375" style="1" customWidth="1"/>
    <col min="11018" max="11265" width="9.140625" style="1"/>
    <col min="11266" max="11266" width="10.5703125" style="1" customWidth="1"/>
    <col min="11267" max="11267" width="12.140625" style="1" customWidth="1"/>
    <col min="11268" max="11268" width="9.140625" style="1"/>
    <col min="11269" max="11269" width="6.7109375" style="1" customWidth="1"/>
    <col min="11270" max="11270" width="9.140625" style="1"/>
    <col min="11271" max="11271" width="14.42578125" style="1" customWidth="1"/>
    <col min="11272" max="11273" width="10.7109375" style="1" customWidth="1"/>
    <col min="11274" max="11521" width="9.140625" style="1"/>
    <col min="11522" max="11522" width="10.5703125" style="1" customWidth="1"/>
    <col min="11523" max="11523" width="12.140625" style="1" customWidth="1"/>
    <col min="11524" max="11524" width="9.140625" style="1"/>
    <col min="11525" max="11525" width="6.7109375" style="1" customWidth="1"/>
    <col min="11526" max="11526" width="9.140625" style="1"/>
    <col min="11527" max="11527" width="14.42578125" style="1" customWidth="1"/>
    <col min="11528" max="11529" width="10.7109375" style="1" customWidth="1"/>
    <col min="11530" max="11777" width="9.140625" style="1"/>
    <col min="11778" max="11778" width="10.5703125" style="1" customWidth="1"/>
    <col min="11779" max="11779" width="12.140625" style="1" customWidth="1"/>
    <col min="11780" max="11780" width="9.140625" style="1"/>
    <col min="11781" max="11781" width="6.7109375" style="1" customWidth="1"/>
    <col min="11782" max="11782" width="9.140625" style="1"/>
    <col min="11783" max="11783" width="14.42578125" style="1" customWidth="1"/>
    <col min="11784" max="11785" width="10.7109375" style="1" customWidth="1"/>
    <col min="11786" max="12033" width="9.140625" style="1"/>
    <col min="12034" max="12034" width="10.5703125" style="1" customWidth="1"/>
    <col min="12035" max="12035" width="12.140625" style="1" customWidth="1"/>
    <col min="12036" max="12036" width="9.140625" style="1"/>
    <col min="12037" max="12037" width="6.7109375" style="1" customWidth="1"/>
    <col min="12038" max="12038" width="9.140625" style="1"/>
    <col min="12039" max="12039" width="14.42578125" style="1" customWidth="1"/>
    <col min="12040" max="12041" width="10.7109375" style="1" customWidth="1"/>
    <col min="12042" max="12289" width="9.140625" style="1"/>
    <col min="12290" max="12290" width="10.5703125" style="1" customWidth="1"/>
    <col min="12291" max="12291" width="12.140625" style="1" customWidth="1"/>
    <col min="12292" max="12292" width="9.140625" style="1"/>
    <col min="12293" max="12293" width="6.7109375" style="1" customWidth="1"/>
    <col min="12294" max="12294" width="9.140625" style="1"/>
    <col min="12295" max="12295" width="14.42578125" style="1" customWidth="1"/>
    <col min="12296" max="12297" width="10.7109375" style="1" customWidth="1"/>
    <col min="12298" max="12545" width="9.140625" style="1"/>
    <col min="12546" max="12546" width="10.5703125" style="1" customWidth="1"/>
    <col min="12547" max="12547" width="12.140625" style="1" customWidth="1"/>
    <col min="12548" max="12548" width="9.140625" style="1"/>
    <col min="12549" max="12549" width="6.7109375" style="1" customWidth="1"/>
    <col min="12550" max="12550" width="9.140625" style="1"/>
    <col min="12551" max="12551" width="14.42578125" style="1" customWidth="1"/>
    <col min="12552" max="12553" width="10.7109375" style="1" customWidth="1"/>
    <col min="12554" max="12801" width="9.140625" style="1"/>
    <col min="12802" max="12802" width="10.5703125" style="1" customWidth="1"/>
    <col min="12803" max="12803" width="12.140625" style="1" customWidth="1"/>
    <col min="12804" max="12804" width="9.140625" style="1"/>
    <col min="12805" max="12805" width="6.7109375" style="1" customWidth="1"/>
    <col min="12806" max="12806" width="9.140625" style="1"/>
    <col min="12807" max="12807" width="14.42578125" style="1" customWidth="1"/>
    <col min="12808" max="12809" width="10.7109375" style="1" customWidth="1"/>
    <col min="12810" max="13057" width="9.140625" style="1"/>
    <col min="13058" max="13058" width="10.5703125" style="1" customWidth="1"/>
    <col min="13059" max="13059" width="12.140625" style="1" customWidth="1"/>
    <col min="13060" max="13060" width="9.140625" style="1"/>
    <col min="13061" max="13061" width="6.7109375" style="1" customWidth="1"/>
    <col min="13062" max="13062" width="9.140625" style="1"/>
    <col min="13063" max="13063" width="14.42578125" style="1" customWidth="1"/>
    <col min="13064" max="13065" width="10.7109375" style="1" customWidth="1"/>
    <col min="13066" max="13313" width="9.140625" style="1"/>
    <col min="13314" max="13314" width="10.5703125" style="1" customWidth="1"/>
    <col min="13315" max="13315" width="12.140625" style="1" customWidth="1"/>
    <col min="13316" max="13316" width="9.140625" style="1"/>
    <col min="13317" max="13317" width="6.7109375" style="1" customWidth="1"/>
    <col min="13318" max="13318" width="9.140625" style="1"/>
    <col min="13319" max="13319" width="14.42578125" style="1" customWidth="1"/>
    <col min="13320" max="13321" width="10.7109375" style="1" customWidth="1"/>
    <col min="13322" max="13569" width="9.140625" style="1"/>
    <col min="13570" max="13570" width="10.5703125" style="1" customWidth="1"/>
    <col min="13571" max="13571" width="12.140625" style="1" customWidth="1"/>
    <col min="13572" max="13572" width="9.140625" style="1"/>
    <col min="13573" max="13573" width="6.7109375" style="1" customWidth="1"/>
    <col min="13574" max="13574" width="9.140625" style="1"/>
    <col min="13575" max="13575" width="14.42578125" style="1" customWidth="1"/>
    <col min="13576" max="13577" width="10.7109375" style="1" customWidth="1"/>
    <col min="13578" max="13825" width="9.140625" style="1"/>
    <col min="13826" max="13826" width="10.5703125" style="1" customWidth="1"/>
    <col min="13827" max="13827" width="12.140625" style="1" customWidth="1"/>
    <col min="13828" max="13828" width="9.140625" style="1"/>
    <col min="13829" max="13829" width="6.7109375" style="1" customWidth="1"/>
    <col min="13830" max="13830" width="9.140625" style="1"/>
    <col min="13831" max="13831" width="14.42578125" style="1" customWidth="1"/>
    <col min="13832" max="13833" width="10.7109375" style="1" customWidth="1"/>
    <col min="13834" max="14081" width="9.140625" style="1"/>
    <col min="14082" max="14082" width="10.5703125" style="1" customWidth="1"/>
    <col min="14083" max="14083" width="12.140625" style="1" customWidth="1"/>
    <col min="14084" max="14084" width="9.140625" style="1"/>
    <col min="14085" max="14085" width="6.7109375" style="1" customWidth="1"/>
    <col min="14086" max="14086" width="9.140625" style="1"/>
    <col min="14087" max="14087" width="14.42578125" style="1" customWidth="1"/>
    <col min="14088" max="14089" width="10.7109375" style="1" customWidth="1"/>
    <col min="14090" max="14337" width="9.140625" style="1"/>
    <col min="14338" max="14338" width="10.5703125" style="1" customWidth="1"/>
    <col min="14339" max="14339" width="12.140625" style="1" customWidth="1"/>
    <col min="14340" max="14340" width="9.140625" style="1"/>
    <col min="14341" max="14341" width="6.7109375" style="1" customWidth="1"/>
    <col min="14342" max="14342" width="9.140625" style="1"/>
    <col min="14343" max="14343" width="14.42578125" style="1" customWidth="1"/>
    <col min="14344" max="14345" width="10.7109375" style="1" customWidth="1"/>
    <col min="14346" max="14593" width="9.140625" style="1"/>
    <col min="14594" max="14594" width="10.5703125" style="1" customWidth="1"/>
    <col min="14595" max="14595" width="12.140625" style="1" customWidth="1"/>
    <col min="14596" max="14596" width="9.140625" style="1"/>
    <col min="14597" max="14597" width="6.7109375" style="1" customWidth="1"/>
    <col min="14598" max="14598" width="9.140625" style="1"/>
    <col min="14599" max="14599" width="14.42578125" style="1" customWidth="1"/>
    <col min="14600" max="14601" width="10.7109375" style="1" customWidth="1"/>
    <col min="14602" max="14849" width="9.140625" style="1"/>
    <col min="14850" max="14850" width="10.5703125" style="1" customWidth="1"/>
    <col min="14851" max="14851" width="12.140625" style="1" customWidth="1"/>
    <col min="14852" max="14852" width="9.140625" style="1"/>
    <col min="14853" max="14853" width="6.7109375" style="1" customWidth="1"/>
    <col min="14854" max="14854" width="9.140625" style="1"/>
    <col min="14855" max="14855" width="14.42578125" style="1" customWidth="1"/>
    <col min="14856" max="14857" width="10.7109375" style="1" customWidth="1"/>
    <col min="14858" max="15105" width="9.140625" style="1"/>
    <col min="15106" max="15106" width="10.5703125" style="1" customWidth="1"/>
    <col min="15107" max="15107" width="12.140625" style="1" customWidth="1"/>
    <col min="15108" max="15108" width="9.140625" style="1"/>
    <col min="15109" max="15109" width="6.7109375" style="1" customWidth="1"/>
    <col min="15110" max="15110" width="9.140625" style="1"/>
    <col min="15111" max="15111" width="14.42578125" style="1" customWidth="1"/>
    <col min="15112" max="15113" width="10.7109375" style="1" customWidth="1"/>
    <col min="15114" max="15361" width="9.140625" style="1"/>
    <col min="15362" max="15362" width="10.5703125" style="1" customWidth="1"/>
    <col min="15363" max="15363" width="12.140625" style="1" customWidth="1"/>
    <col min="15364" max="15364" width="9.140625" style="1"/>
    <col min="15365" max="15365" width="6.7109375" style="1" customWidth="1"/>
    <col min="15366" max="15366" width="9.140625" style="1"/>
    <col min="15367" max="15367" width="14.42578125" style="1" customWidth="1"/>
    <col min="15368" max="15369" width="10.7109375" style="1" customWidth="1"/>
    <col min="15370" max="15617" width="9.140625" style="1"/>
    <col min="15618" max="15618" width="10.5703125" style="1" customWidth="1"/>
    <col min="15619" max="15619" width="12.140625" style="1" customWidth="1"/>
    <col min="15620" max="15620" width="9.140625" style="1"/>
    <col min="15621" max="15621" width="6.7109375" style="1" customWidth="1"/>
    <col min="15622" max="15622" width="9.140625" style="1"/>
    <col min="15623" max="15623" width="14.42578125" style="1" customWidth="1"/>
    <col min="15624" max="15625" width="10.7109375" style="1" customWidth="1"/>
    <col min="15626" max="15873" width="9.140625" style="1"/>
    <col min="15874" max="15874" width="10.5703125" style="1" customWidth="1"/>
    <col min="15875" max="15875" width="12.140625" style="1" customWidth="1"/>
    <col min="15876" max="15876" width="9.140625" style="1"/>
    <col min="15877" max="15877" width="6.7109375" style="1" customWidth="1"/>
    <col min="15878" max="15878" width="9.140625" style="1"/>
    <col min="15879" max="15879" width="14.42578125" style="1" customWidth="1"/>
    <col min="15880" max="15881" width="10.7109375" style="1" customWidth="1"/>
    <col min="15882" max="16129" width="9.140625" style="1"/>
    <col min="16130" max="16130" width="10.5703125" style="1" customWidth="1"/>
    <col min="16131" max="16131" width="12.140625" style="1" customWidth="1"/>
    <col min="16132" max="16132" width="9.140625" style="1"/>
    <col min="16133" max="16133" width="6.7109375" style="1" customWidth="1"/>
    <col min="16134" max="16134" width="9.140625" style="1"/>
    <col min="16135" max="16135" width="14.42578125" style="1" customWidth="1"/>
    <col min="16136" max="16137" width="10.7109375" style="1" customWidth="1"/>
    <col min="16138" max="16384" width="9.140625" style="1"/>
  </cols>
  <sheetData>
    <row r="1" spans="1:13" ht="102.75" customHeight="1"/>
    <row r="2" spans="1:13" s="78" customFormat="1" ht="27.75" customHeight="1">
      <c r="A2" s="558" t="s">
        <v>0</v>
      </c>
      <c r="B2" s="558"/>
      <c r="C2" s="558"/>
      <c r="D2" s="558"/>
      <c r="E2" s="558"/>
      <c r="F2" s="558"/>
      <c r="G2" s="558"/>
      <c r="H2" s="558"/>
      <c r="I2" s="558"/>
    </row>
    <row r="3" spans="1:13" s="78" customFormat="1" ht="37.5" customHeight="1">
      <c r="A3" s="570"/>
      <c r="B3" s="570"/>
      <c r="C3" s="570"/>
      <c r="D3" s="570"/>
      <c r="E3" s="570"/>
      <c r="F3" s="570"/>
      <c r="G3" s="570"/>
      <c r="H3" s="570"/>
      <c r="I3" s="570"/>
    </row>
    <row r="4" spans="1:13" s="78" customFormat="1" ht="1.5" customHeight="1" thickBot="1">
      <c r="A4" s="99"/>
      <c r="B4" s="99"/>
      <c r="C4" s="99"/>
      <c r="D4" s="99"/>
      <c r="E4" s="99"/>
      <c r="F4" s="99"/>
      <c r="G4" s="99"/>
      <c r="H4" s="99"/>
      <c r="I4" s="99"/>
    </row>
    <row r="5" spans="1:13" s="78" customFormat="1" ht="63.75" thickBot="1">
      <c r="A5" s="561" t="s">
        <v>1627</v>
      </c>
      <c r="B5" s="562"/>
      <c r="C5" s="562"/>
      <c r="D5" s="384">
        <v>0</v>
      </c>
      <c r="E5" s="561" t="s">
        <v>1628</v>
      </c>
      <c r="F5" s="562"/>
      <c r="G5" s="384">
        <v>0</v>
      </c>
      <c r="H5" s="385" t="s">
        <v>708</v>
      </c>
      <c r="I5" s="384">
        <v>0</v>
      </c>
    </row>
    <row r="6" spans="1:13" s="78" customFormat="1" ht="15.75">
      <c r="A6" s="99"/>
      <c r="B6" s="167"/>
      <c r="C6" s="167"/>
      <c r="D6" s="167"/>
      <c r="E6" s="167"/>
      <c r="F6" s="167"/>
      <c r="G6" s="167"/>
      <c r="H6" s="167"/>
      <c r="I6" s="167"/>
    </row>
    <row r="7" spans="1:13" s="78" customFormat="1" ht="18.75" customHeight="1">
      <c r="A7" s="73"/>
      <c r="B7" s="571" t="s">
        <v>17</v>
      </c>
      <c r="C7" s="571"/>
      <c r="D7" s="571"/>
      <c r="E7" s="571"/>
      <c r="F7" s="571"/>
      <c r="G7" s="571"/>
      <c r="H7" s="571"/>
      <c r="I7" s="73"/>
    </row>
    <row r="8" spans="1:13" s="319" customFormat="1" ht="41.25" customHeight="1">
      <c r="A8" s="559" t="s">
        <v>1629</v>
      </c>
      <c r="B8" s="560"/>
      <c r="C8" s="560"/>
      <c r="D8" s="560"/>
      <c r="E8" s="560"/>
      <c r="F8" s="560"/>
      <c r="G8" s="560"/>
      <c r="H8" s="560"/>
      <c r="I8" s="560"/>
    </row>
    <row r="9" spans="1:13" s="552" customFormat="1" ht="15.75" customHeight="1">
      <c r="A9" s="551"/>
      <c r="B9" s="551"/>
      <c r="C9" s="551"/>
      <c r="D9" s="551"/>
      <c r="E9" s="551"/>
      <c r="F9" s="551"/>
      <c r="G9" s="551"/>
      <c r="H9" s="551"/>
      <c r="I9" s="551"/>
    </row>
    <row r="10" spans="1:13" s="365" customFormat="1" ht="36" customHeight="1">
      <c r="A10" s="546"/>
      <c r="B10" s="564" t="s">
        <v>2098</v>
      </c>
      <c r="C10" s="565"/>
      <c r="D10" s="565"/>
      <c r="E10" s="565"/>
      <c r="F10" s="565"/>
      <c r="G10" s="565"/>
      <c r="H10" s="566"/>
      <c r="I10" s="546"/>
    </row>
    <row r="11" spans="1:13" s="365" customFormat="1" ht="42.75" customHeight="1">
      <c r="A11" s="546"/>
      <c r="B11" s="567" t="s">
        <v>2099</v>
      </c>
      <c r="C11" s="568"/>
      <c r="D11" s="568"/>
      <c r="E11" s="568"/>
      <c r="F11" s="568"/>
      <c r="G11" s="568"/>
      <c r="H11" s="569"/>
      <c r="I11" s="546"/>
    </row>
    <row r="12" spans="1:13" s="78" customFormat="1" ht="31.5" customHeight="1">
      <c r="A12" s="546"/>
      <c r="B12" s="567" t="s">
        <v>2100</v>
      </c>
      <c r="C12" s="568"/>
      <c r="D12" s="568"/>
      <c r="E12" s="568"/>
      <c r="F12" s="568"/>
      <c r="G12" s="568"/>
      <c r="H12" s="569"/>
      <c r="I12" s="546"/>
      <c r="J12" s="187"/>
      <c r="K12" s="187"/>
      <c r="L12" s="187"/>
      <c r="M12" s="187"/>
    </row>
    <row r="13" spans="1:13" s="78" customFormat="1" ht="31.5" customHeight="1">
      <c r="A13" s="541"/>
      <c r="B13" s="567" t="s">
        <v>2103</v>
      </c>
      <c r="C13" s="568"/>
      <c r="D13" s="568"/>
      <c r="E13" s="568"/>
      <c r="F13" s="568"/>
      <c r="G13" s="568"/>
      <c r="H13" s="569"/>
      <c r="I13" s="541"/>
    </row>
    <row r="14" spans="1:13" s="78" customFormat="1" ht="29.25" customHeight="1">
      <c r="A14" s="541"/>
      <c r="B14" s="567" t="s">
        <v>2101</v>
      </c>
      <c r="C14" s="568"/>
      <c r="D14" s="568"/>
      <c r="E14" s="568"/>
      <c r="F14" s="568"/>
      <c r="G14" s="568"/>
      <c r="H14" s="569"/>
      <c r="I14" s="541"/>
    </row>
    <row r="15" spans="1:13" s="78" customFormat="1" ht="38.25" customHeight="1">
      <c r="A15" s="541"/>
      <c r="B15" s="567" t="s">
        <v>2102</v>
      </c>
      <c r="C15" s="568"/>
      <c r="D15" s="568"/>
      <c r="E15" s="568"/>
      <c r="F15" s="568"/>
      <c r="G15" s="568"/>
      <c r="H15" s="569"/>
      <c r="I15" s="541"/>
    </row>
    <row r="16" spans="1:13" s="550" customFormat="1" ht="15.75" customHeight="1">
      <c r="A16" s="547"/>
      <c r="B16" s="548"/>
      <c r="C16" s="548"/>
      <c r="D16" s="548"/>
      <c r="E16" s="549"/>
      <c r="F16" s="549"/>
      <c r="G16" s="549"/>
      <c r="H16" s="549"/>
      <c r="I16" s="547"/>
    </row>
    <row r="17" spans="1:9" s="74" customFormat="1" ht="32.25" customHeight="1">
      <c r="A17" s="553" t="s">
        <v>12</v>
      </c>
      <c r="B17" s="553"/>
      <c r="C17" s="553"/>
      <c r="D17" s="553"/>
      <c r="E17" s="553"/>
      <c r="F17" s="553"/>
      <c r="G17" s="553"/>
      <c r="H17" s="553"/>
      <c r="I17" s="553"/>
    </row>
    <row r="18" spans="1:9" s="75" customFormat="1" ht="13.5" customHeight="1">
      <c r="I18" s="74"/>
    </row>
    <row r="19" spans="1:9" s="75" customFormat="1" ht="12.75" customHeight="1">
      <c r="A19" s="74"/>
      <c r="B19" s="166" t="s">
        <v>1959</v>
      </c>
      <c r="C19" s="166"/>
      <c r="D19" s="166"/>
      <c r="E19" s="166"/>
      <c r="F19" s="166"/>
      <c r="G19" s="74"/>
      <c r="H19" s="74"/>
    </row>
    <row r="20" spans="1:9" s="75" customFormat="1" ht="10.5" customHeight="1">
      <c r="I20" s="74"/>
    </row>
    <row r="21" spans="1:9" s="75" customFormat="1" ht="12.75" customHeight="1">
      <c r="A21" s="74"/>
      <c r="B21" s="166" t="s">
        <v>1773</v>
      </c>
      <c r="C21" s="166"/>
      <c r="D21" s="166"/>
      <c r="E21" s="166"/>
      <c r="F21" s="166"/>
      <c r="G21" s="74"/>
      <c r="H21" s="74"/>
    </row>
    <row r="22" spans="1:9" s="75" customFormat="1" ht="9" customHeight="1">
      <c r="A22" s="74"/>
      <c r="B22" s="169"/>
      <c r="C22" s="169"/>
      <c r="D22" s="169"/>
      <c r="E22" s="169"/>
      <c r="F22" s="169"/>
      <c r="G22" s="74"/>
      <c r="H22" s="74"/>
    </row>
    <row r="23" spans="1:9" s="74" customFormat="1" ht="12.75" customHeight="1">
      <c r="B23" s="555" t="s">
        <v>2097</v>
      </c>
      <c r="C23" s="555"/>
      <c r="D23" s="555"/>
      <c r="E23" s="555"/>
      <c r="F23" s="555"/>
      <c r="G23" s="555"/>
      <c r="H23" s="555"/>
      <c r="I23" s="555"/>
    </row>
    <row r="24" spans="1:9" s="75" customFormat="1" ht="16.5" customHeight="1">
      <c r="B24" s="555"/>
      <c r="C24" s="555"/>
      <c r="D24" s="555"/>
      <c r="E24" s="555"/>
      <c r="F24" s="555"/>
      <c r="G24" s="555"/>
      <c r="H24" s="555"/>
      <c r="I24" s="555"/>
    </row>
    <row r="25" spans="1:9" s="75" customFormat="1" ht="12.75" customHeight="1">
      <c r="A25" s="74"/>
      <c r="B25" s="563" t="s">
        <v>1952</v>
      </c>
      <c r="C25" s="563"/>
      <c r="D25" s="563"/>
      <c r="E25" s="563"/>
      <c r="F25" s="563"/>
      <c r="G25" s="74"/>
      <c r="H25" s="74"/>
    </row>
    <row r="26" spans="1:9" s="75" customFormat="1" ht="10.5" customHeight="1">
      <c r="A26" s="74"/>
      <c r="B26" s="170"/>
      <c r="C26" s="170"/>
      <c r="D26" s="170"/>
      <c r="E26" s="170"/>
      <c r="F26" s="170"/>
      <c r="G26" s="74"/>
      <c r="H26" s="74"/>
    </row>
    <row r="27" spans="1:9" s="75" customFormat="1" ht="12.75" customHeight="1">
      <c r="A27" s="74"/>
      <c r="B27" s="563" t="s">
        <v>384</v>
      </c>
      <c r="C27" s="563"/>
      <c r="D27" s="563"/>
      <c r="E27" s="563"/>
      <c r="F27" s="563"/>
      <c r="G27" s="74"/>
      <c r="H27" s="74"/>
    </row>
    <row r="28" spans="1:9" s="25" customFormat="1" ht="8.25" customHeight="1">
      <c r="A28" s="74"/>
      <c r="B28" s="100"/>
      <c r="C28" s="100"/>
      <c r="D28" s="100"/>
      <c r="E28" s="100"/>
      <c r="F28" s="100"/>
      <c r="G28" s="74"/>
      <c r="H28" s="74"/>
      <c r="I28" s="75"/>
    </row>
    <row r="29" spans="1:9" s="75" customFormat="1" ht="32.25" customHeight="1">
      <c r="A29" s="553" t="s">
        <v>385</v>
      </c>
      <c r="B29" s="553"/>
      <c r="C29" s="553"/>
      <c r="D29" s="553"/>
      <c r="E29" s="553"/>
      <c r="F29" s="553"/>
      <c r="G29" s="553"/>
      <c r="H29" s="553"/>
      <c r="I29" s="553"/>
    </row>
    <row r="30" spans="1:9" s="75" customFormat="1" ht="12.75" customHeight="1">
      <c r="A30" s="74"/>
      <c r="B30" s="76"/>
      <c r="C30" s="76"/>
      <c r="D30" s="76"/>
      <c r="E30" s="76"/>
      <c r="F30" s="76"/>
      <c r="G30" s="74"/>
      <c r="H30" s="74"/>
    </row>
    <row r="31" spans="1:9" s="75" customFormat="1" ht="14.25" customHeight="1">
      <c r="A31" s="74"/>
      <c r="B31" s="557" t="s">
        <v>386</v>
      </c>
      <c r="C31" s="557"/>
      <c r="D31" s="557"/>
      <c r="E31" s="557"/>
      <c r="F31" s="557"/>
      <c r="G31" s="557"/>
      <c r="H31" s="74"/>
    </row>
    <row r="32" spans="1:9" s="75" customFormat="1" ht="12.75" customHeight="1">
      <c r="A32" s="74"/>
      <c r="B32" s="185"/>
      <c r="C32" s="185"/>
      <c r="D32" s="185"/>
      <c r="E32" s="185"/>
      <c r="F32" s="185"/>
      <c r="G32" s="185"/>
      <c r="H32" s="74"/>
    </row>
    <row r="33" spans="1:9" s="75" customFormat="1" ht="12.75" customHeight="1">
      <c r="A33" s="74"/>
      <c r="B33" s="185" t="s">
        <v>2000</v>
      </c>
      <c r="C33" s="185"/>
      <c r="D33" s="185"/>
      <c r="E33" s="185"/>
      <c r="F33" s="185"/>
      <c r="G33" s="74"/>
      <c r="H33" s="74"/>
    </row>
    <row r="34" spans="1:9" s="75" customFormat="1" ht="12.75" customHeight="1">
      <c r="A34" s="74"/>
      <c r="B34" s="185"/>
      <c r="C34" s="185"/>
      <c r="D34" s="185"/>
      <c r="E34" s="185"/>
      <c r="F34" s="185"/>
      <c r="G34" s="74"/>
      <c r="H34" s="74"/>
    </row>
    <row r="35" spans="1:9" s="75" customFormat="1" ht="12.75" customHeight="1">
      <c r="A35" s="74"/>
      <c r="B35" s="185" t="s">
        <v>1351</v>
      </c>
      <c r="C35" s="185"/>
      <c r="D35" s="185"/>
      <c r="E35" s="185"/>
      <c r="F35" s="185"/>
      <c r="G35" s="74"/>
      <c r="H35" s="74"/>
    </row>
    <row r="36" spans="1:9" s="75" customFormat="1" ht="12.75" customHeight="1">
      <c r="A36" s="74"/>
      <c r="B36" s="185"/>
      <c r="C36" s="185"/>
      <c r="D36" s="185"/>
      <c r="E36" s="185"/>
      <c r="F36" s="185"/>
      <c r="G36" s="74"/>
      <c r="H36" s="74"/>
    </row>
    <row r="37" spans="1:9" s="75" customFormat="1" ht="12.75" customHeight="1">
      <c r="A37" s="74"/>
      <c r="B37" s="185" t="s">
        <v>2001</v>
      </c>
      <c r="C37" s="185"/>
      <c r="D37" s="185"/>
      <c r="E37" s="185"/>
      <c r="F37" s="185"/>
      <c r="G37" s="74"/>
      <c r="H37" s="74"/>
    </row>
    <row r="38" spans="1:9" ht="9.75" customHeight="1">
      <c r="A38" s="74"/>
      <c r="B38" s="185"/>
      <c r="C38" s="185"/>
      <c r="D38" s="185"/>
      <c r="E38" s="185"/>
      <c r="F38" s="185"/>
      <c r="G38" s="74"/>
      <c r="H38" s="74"/>
      <c r="I38" s="75"/>
    </row>
    <row r="39" spans="1:9" s="75" customFormat="1" ht="15" customHeight="1">
      <c r="A39" s="1"/>
      <c r="B39" s="185" t="s">
        <v>2002</v>
      </c>
      <c r="H39" s="1"/>
      <c r="I39" s="1"/>
    </row>
    <row r="40" spans="1:9" s="75" customFormat="1" ht="12.75" customHeight="1"/>
    <row r="41" spans="1:9" s="75" customFormat="1" ht="12.75" customHeight="1">
      <c r="B41" s="166" t="s">
        <v>1960</v>
      </c>
    </row>
    <row r="42" spans="1:9" s="25" customFormat="1" ht="15" customHeight="1">
      <c r="A42" s="75"/>
      <c r="B42" s="75"/>
      <c r="C42" s="75"/>
      <c r="D42" s="75"/>
      <c r="E42" s="75"/>
      <c r="F42" s="75"/>
      <c r="G42" s="75"/>
      <c r="H42" s="75"/>
      <c r="I42" s="75"/>
    </row>
    <row r="43" spans="1:9" s="78" customFormat="1" ht="36" customHeight="1">
      <c r="A43" s="553" t="s">
        <v>13</v>
      </c>
      <c r="B43" s="553"/>
      <c r="C43" s="553"/>
      <c r="D43" s="553"/>
      <c r="E43" s="553"/>
      <c r="F43" s="553"/>
      <c r="G43" s="553"/>
      <c r="H43" s="553"/>
      <c r="I43" s="553"/>
    </row>
    <row r="44" spans="1:9" s="78" customFormat="1" ht="15" customHeight="1"/>
    <row r="45" spans="1:9" s="78" customFormat="1" ht="12" customHeight="1">
      <c r="B45" s="555" t="s">
        <v>754</v>
      </c>
      <c r="C45" s="555"/>
      <c r="D45" s="555"/>
      <c r="E45" s="555"/>
      <c r="F45" s="555"/>
      <c r="G45" s="555"/>
    </row>
    <row r="46" spans="1:9" s="78" customFormat="1" ht="11.25" customHeight="1"/>
    <row r="47" spans="1:9" s="78" customFormat="1" ht="12.6" customHeight="1">
      <c r="A47" s="168"/>
      <c r="B47" s="168"/>
      <c r="C47" s="168"/>
      <c r="D47" s="168"/>
      <c r="E47" s="168"/>
      <c r="F47" s="168"/>
      <c r="G47" s="168"/>
      <c r="H47" s="168"/>
      <c r="I47" s="168"/>
    </row>
    <row r="48" spans="1:9" s="78" customFormat="1" ht="12.75" customHeight="1"/>
    <row r="49" spans="1:9" s="78" customFormat="1" ht="18.75">
      <c r="A49" s="556" t="s">
        <v>2104</v>
      </c>
      <c r="B49" s="556"/>
      <c r="C49" s="556"/>
      <c r="D49" s="556"/>
      <c r="E49" s="556"/>
      <c r="F49" s="556"/>
      <c r="G49" s="556"/>
      <c r="H49" s="556"/>
    </row>
    <row r="50" spans="1:9" s="78" customFormat="1" ht="23.25" customHeight="1">
      <c r="A50" s="77"/>
      <c r="B50" s="77"/>
      <c r="C50" s="554"/>
      <c r="D50" s="554"/>
      <c r="E50" s="554"/>
      <c r="F50" s="554"/>
      <c r="G50" s="554"/>
      <c r="H50" s="77"/>
    </row>
    <row r="51" spans="1:9" s="78" customFormat="1">
      <c r="C51" s="79"/>
      <c r="F51" s="80"/>
      <c r="G51" s="80"/>
      <c r="H51" s="80"/>
    </row>
    <row r="52" spans="1:9" s="78" customFormat="1">
      <c r="C52" s="79"/>
      <c r="F52" s="80"/>
      <c r="G52" s="81"/>
      <c r="H52" s="82"/>
      <c r="I52" s="82"/>
    </row>
    <row r="53" spans="1:9" s="78" customFormat="1" ht="9" customHeight="1">
      <c r="C53" s="79"/>
      <c r="F53" s="80"/>
      <c r="G53" s="81"/>
      <c r="H53" s="82"/>
      <c r="I53" s="82"/>
    </row>
    <row r="54" spans="1:9" s="78" customFormat="1">
      <c r="C54" s="78" t="s">
        <v>247</v>
      </c>
    </row>
    <row r="55" spans="1:9">
      <c r="A55" s="78"/>
      <c r="B55" s="78"/>
      <c r="C55" s="78"/>
      <c r="D55" s="78"/>
      <c r="E55" s="78"/>
      <c r="F55" s="78"/>
      <c r="G55" s="78"/>
      <c r="H55" s="78"/>
      <c r="I55" s="78"/>
    </row>
  </sheetData>
  <mergeCells count="22">
    <mergeCell ref="A2:I2"/>
    <mergeCell ref="A8:I8"/>
    <mergeCell ref="A5:C5"/>
    <mergeCell ref="B25:F25"/>
    <mergeCell ref="B27:F27"/>
    <mergeCell ref="B10:H10"/>
    <mergeCell ref="B11:H11"/>
    <mergeCell ref="B12:H12"/>
    <mergeCell ref="B13:H13"/>
    <mergeCell ref="B14:H14"/>
    <mergeCell ref="B15:H15"/>
    <mergeCell ref="B23:I24"/>
    <mergeCell ref="A17:I17"/>
    <mergeCell ref="E5:F5"/>
    <mergeCell ref="A3:I3"/>
    <mergeCell ref="B7:H7"/>
    <mergeCell ref="A29:I29"/>
    <mergeCell ref="C50:G50"/>
    <mergeCell ref="B45:G45"/>
    <mergeCell ref="A49:H49"/>
    <mergeCell ref="B31:G31"/>
    <mergeCell ref="A43:I43"/>
  </mergeCells>
  <hyperlinks>
    <hyperlink ref="B21:E21" location="'Ванны модельного ряда розница'!A1" display="Акриловые ванны серии Эконом (новинка - ванна Стандарт 145/165)" xr:uid="{00000000-0004-0000-0000-000000000000}"/>
    <hyperlink ref="B21:F21" location="'Ванны и доп.опции'!R1C1" display="Акриловые ванны серии Эконом (новинка - ванна Стандарт 145/165)" xr:uid="{00000000-0004-0000-0000-000001000000}"/>
    <hyperlink ref="B23:F23" location="'Ванны и доп.опции'!Область_печати" display="Акриловые ванны основного модельного ряда (ОМР) (новинка - ванна Аура, Троя NEW, Мари, София, Прага, Грация, Дина, Алекса, Кайли, Изабель, Николь)" xr:uid="{00000000-0004-0000-0000-000002000000}"/>
    <hyperlink ref="B33:E33" location="'Ванна Виктория'!A1" display="Душевые кабины Эконом  (Новинка - РИФ, Квадро, Коралл, ДО Фьюжн)" xr:uid="{00000000-0004-0000-0000-000003000000}"/>
    <hyperlink ref="B33:F33" location="'Душевые кабины Эконом'!R1C1" display="Душевые кабины Эконом  (Новинка - РИФ, Квадро, Коралл, ДО Фьюжн)" xr:uid="{00000000-0004-0000-0000-000004000000}"/>
    <hyperlink ref="B31:G31" location="'ДК, ДО, запчасти'!Область_печати" display="Душевые кабины основной модельный ряд" xr:uid="{00000000-0004-0000-0000-000005000000}"/>
    <hyperlink ref="B45:E45" location="'Душевые Кабины'!A1" display="Смесители для ванны, умывальника, кухни -цены снижены!" xr:uid="{00000000-0004-0000-0000-000006000000}"/>
    <hyperlink ref="B45:F45" location="'Душевые Кабины'!R1C1" display="Смесители для ванны, умывальника, кухни -цены снижены!" xr:uid="{00000000-0004-0000-0000-000007000000}"/>
    <hyperlink ref="B45:G45" location="Смесители!R1C1" display="Смесители для ванны, умывальника, кухни -цены снижены!" xr:uid="{00000000-0004-0000-0000-000008000000}"/>
    <hyperlink ref="B25:F25" location="'Ванны и доп.опции'!Область_печати" display="Сопутствующие товары к ваннам" xr:uid="{00000000-0004-0000-0000-00000A000000}"/>
    <hyperlink ref="B27:F27" location="'Ванны и доп.опции'!Область_печати" display="Гидромассажное оборудование" xr:uid="{00000000-0004-0000-0000-00000B000000}"/>
    <hyperlink ref="B39" location="'ШТОРКИ, ширмы, ПОДДОНЫ'!Область_печати" display="Душевые поддоны (Новинка - поддоны 80х80, 100/120х80)" xr:uid="{00000000-0004-0000-0000-00000C000000}"/>
    <hyperlink ref="B37" location="'ШТОРКИ, ширмы, ПОДДОНЫ'!Область_печати" display="Душевые ширмы и двери (Новинка - ширмы Хром, Лайт, Ультра; Душевые двери)" xr:uid="{00000000-0004-0000-0000-00000D000000}"/>
    <hyperlink ref="B33" location="'ДК, ДО, запчасти'!Область_печати" display="Душевые кабины Эконом  (Новинка - РИФ, Квадро, Коралл, ДО Фьюжн)" xr:uid="{00000000-0004-0000-0000-00000E000000}"/>
    <hyperlink ref="B41" location="'ДК, ДО, запчасти'!Область_печати" display="Запчасти для душевых кабин - наличие и стоимость уточняйте через сервисцентр или  менеджера." xr:uid="{00000000-0004-0000-0000-00000F000000}"/>
    <hyperlink ref="B35" location="'ШТОРКИ, ширмы, ПОДДОНЫ'!Область_печати" display="Стеклянные шторки для ванн (Новинка - шторки Ультра, Соло)" xr:uid="{00000000-0004-0000-0000-000010000000}"/>
    <hyperlink ref="B19:E19" location="'Ванны модельного ряда розница'!A1" display="Акриловые ванны 1ACReal (новинка - ванна Тори, Европа, Рига, Мартин, Дюна, Мадрид)" xr:uid="{00000000-0004-0000-0000-000011000000}"/>
    <hyperlink ref="B19:F19" location="'Ванны и доп.опции'!R1C1" display="Акриловые ванны 1ACReal (новинка - ванна Тори, Европа, Рига, Мартин, Дюна, Мадрид)" xr:uid="{00000000-0004-0000-0000-000012000000}"/>
    <hyperlink ref="B19" location="'1Acreal '!R1C1" display="Акриловые ванны 1ACReal (новинка - ванна Тори, Европа, Рига, Мартин, Дюна, Мадрид)" xr:uid="{00000000-0004-0000-0000-000013000000}"/>
  </hyperlinks>
  <pageMargins left="0.511811023622047" right="0.118110236220472" top="0.196850393700787" bottom="0.196850393700787" header="0.196850393700787" footer="0.118110236220472"/>
  <pageSetup paperSize="9" scale="75" fitToHeight="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2:W61"/>
  <sheetViews>
    <sheetView workbookViewId="0">
      <pane xSplit="4" ySplit="4" topLeftCell="E5" activePane="bottomRight" state="frozen"/>
      <selection pane="topRight" activeCell="N1" sqref="N1"/>
      <selection pane="bottomLeft" activeCell="A11" sqref="A11"/>
      <selection pane="bottomRight" activeCell="Y7" sqref="Y7"/>
    </sheetView>
  </sheetViews>
  <sheetFormatPr defaultRowHeight="15"/>
  <cols>
    <col min="1" max="1" width="36.7109375" style="397" customWidth="1"/>
    <col min="2" max="2" width="26.140625" style="397" customWidth="1"/>
    <col min="3" max="3" width="9.85546875" style="397" customWidth="1"/>
    <col min="4" max="4" width="14.7109375" style="397" hidden="1" customWidth="1"/>
    <col min="5" max="6" width="10.7109375" style="397" customWidth="1"/>
    <col min="7" max="7" width="14.7109375" style="397" hidden="1" customWidth="1"/>
    <col min="8" max="8" width="10.7109375" style="397" customWidth="1"/>
    <col min="9" max="9" width="9" style="397" bestFit="1" customWidth="1"/>
    <col min="10" max="10" width="14.7109375" style="397" hidden="1" customWidth="1"/>
    <col min="11" max="11" width="11.42578125" style="397" customWidth="1"/>
    <col min="12" max="12" width="9" style="397" bestFit="1" customWidth="1"/>
    <col min="13" max="13" width="14.7109375" style="397" hidden="1" customWidth="1"/>
    <col min="14" max="14" width="10.7109375" style="397" customWidth="1"/>
    <col min="15" max="15" width="9" style="397" bestFit="1" customWidth="1"/>
    <col min="16" max="16" width="14.7109375" style="397" hidden="1" customWidth="1"/>
    <col min="17" max="17" width="10.7109375" style="397" customWidth="1"/>
    <col min="18" max="18" width="9" style="397" bestFit="1" customWidth="1"/>
    <col min="19" max="19" width="14.7109375" style="397" hidden="1" customWidth="1"/>
    <col min="20" max="20" width="10.7109375" style="397" customWidth="1"/>
    <col min="21" max="16384" width="9.140625" style="397"/>
  </cols>
  <sheetData>
    <row r="2" spans="1:23" ht="97.5" customHeight="1" thickBot="1">
      <c r="A2" s="396" t="s">
        <v>1701</v>
      </c>
    </row>
    <row r="3" spans="1:23" s="403" customFormat="1" ht="45" customHeight="1" thickBot="1">
      <c r="A3" s="579" t="s">
        <v>1702</v>
      </c>
      <c r="B3" s="579" t="s">
        <v>1703</v>
      </c>
      <c r="C3" s="581" t="s">
        <v>1704</v>
      </c>
      <c r="D3" s="398" t="s">
        <v>249</v>
      </c>
      <c r="E3" s="574" t="s">
        <v>817</v>
      </c>
      <c r="F3" s="583"/>
      <c r="G3" s="399" t="s">
        <v>249</v>
      </c>
      <c r="H3" s="576" t="s">
        <v>3</v>
      </c>
      <c r="I3" s="583"/>
      <c r="J3" s="400" t="s">
        <v>249</v>
      </c>
      <c r="K3" s="576" t="s">
        <v>1705</v>
      </c>
      <c r="L3" s="576"/>
      <c r="M3" s="401" t="s">
        <v>249</v>
      </c>
      <c r="N3" s="574" t="s">
        <v>819</v>
      </c>
      <c r="O3" s="575"/>
      <c r="P3" s="400" t="s">
        <v>249</v>
      </c>
      <c r="Q3" s="576" t="s">
        <v>1706</v>
      </c>
      <c r="R3" s="576"/>
      <c r="S3" s="402" t="s">
        <v>249</v>
      </c>
      <c r="T3" s="577" t="s">
        <v>393</v>
      </c>
      <c r="U3" s="578"/>
      <c r="W3" s="404"/>
    </row>
    <row r="4" spans="1:23" s="403" customFormat="1" ht="33.75" customHeight="1" thickBot="1">
      <c r="A4" s="580"/>
      <c r="B4" s="580"/>
      <c r="C4" s="582"/>
      <c r="D4" s="405" t="s">
        <v>3</v>
      </c>
      <c r="E4" s="406" t="s">
        <v>1707</v>
      </c>
      <c r="F4" s="407" t="s">
        <v>1708</v>
      </c>
      <c r="G4" s="405" t="s">
        <v>3</v>
      </c>
      <c r="H4" s="406" t="s">
        <v>1707</v>
      </c>
      <c r="I4" s="407" t="s">
        <v>1708</v>
      </c>
      <c r="J4" s="408" t="s">
        <v>1709</v>
      </c>
      <c r="K4" s="409" t="s">
        <v>1707</v>
      </c>
      <c r="L4" s="408" t="s">
        <v>1708</v>
      </c>
      <c r="M4" s="410" t="s">
        <v>1709</v>
      </c>
      <c r="N4" s="406" t="s">
        <v>1707</v>
      </c>
      <c r="O4" s="407" t="s">
        <v>1708</v>
      </c>
      <c r="P4" s="408" t="s">
        <v>1709</v>
      </c>
      <c r="Q4" s="409" t="s">
        <v>1707</v>
      </c>
      <c r="R4" s="408" t="s">
        <v>1708</v>
      </c>
      <c r="S4" s="410"/>
      <c r="T4" s="409" t="s">
        <v>1707</v>
      </c>
      <c r="U4" s="411" t="s">
        <v>1708</v>
      </c>
      <c r="V4" s="412"/>
    </row>
    <row r="5" spans="1:23" ht="16.5" thickBot="1">
      <c r="A5" s="464"/>
      <c r="B5" s="465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30"/>
      <c r="W5" s="404"/>
    </row>
    <row r="6" spans="1:23" ht="15.75">
      <c r="A6" s="413"/>
      <c r="B6" s="414" t="s">
        <v>1842</v>
      </c>
      <c r="C6" s="415" t="s">
        <v>1713</v>
      </c>
      <c r="D6" s="417" t="s">
        <v>6</v>
      </c>
      <c r="E6" s="468" t="s">
        <v>6</v>
      </c>
      <c r="F6" s="468" t="s">
        <v>6</v>
      </c>
      <c r="G6" s="417" t="s">
        <v>1349</v>
      </c>
      <c r="H6" s="417">
        <f>VLOOKUP(G6,'Общий прайс '!C:E,2,FALSE)</f>
        <v>10220</v>
      </c>
      <c r="I6" s="417">
        <f>VLOOKUP(G6,'Общий прайс '!C:E,3,FALSE)</f>
        <v>10220</v>
      </c>
      <c r="J6" s="417" t="s">
        <v>248</v>
      </c>
      <c r="K6" s="417">
        <f>VLOOKUP(J6,'Общий прайс '!C:E,2,FALSE)</f>
        <v>1420</v>
      </c>
      <c r="L6" s="417">
        <f>VLOOKUP(J6,'Общий прайс '!C:E,3,FALSE)</f>
        <v>1420</v>
      </c>
      <c r="M6" s="417" t="s">
        <v>815</v>
      </c>
      <c r="N6" s="417">
        <f>VLOOKUP(M6,'Общий прайс '!C:E,2,FALSE)</f>
        <v>3400</v>
      </c>
      <c r="O6" s="417">
        <f>VLOOKUP(M6,'Общий прайс '!C:E,3,FALSE)</f>
        <v>3400</v>
      </c>
      <c r="P6" s="417" t="s">
        <v>829</v>
      </c>
      <c r="Q6" s="417">
        <f>VLOOKUP(P6,'Общий прайс '!C:E,2,FALSE)</f>
        <v>2870</v>
      </c>
      <c r="R6" s="417">
        <f>VLOOKUP(P6,'Общий прайс '!C:E,3,FALSE)</f>
        <v>2870</v>
      </c>
      <c r="S6" s="417" t="s">
        <v>6</v>
      </c>
      <c r="T6" s="468" t="s">
        <v>6</v>
      </c>
      <c r="U6" s="469" t="s">
        <v>6</v>
      </c>
    </row>
    <row r="7" spans="1:23" ht="16.5" thickBot="1">
      <c r="A7" s="413"/>
      <c r="B7" s="424" t="s">
        <v>1843</v>
      </c>
      <c r="C7" s="425" t="s">
        <v>1715</v>
      </c>
      <c r="D7" s="426" t="s">
        <v>6</v>
      </c>
      <c r="E7" s="466" t="s">
        <v>6</v>
      </c>
      <c r="F7" s="466" t="s">
        <v>6</v>
      </c>
      <c r="G7" s="426" t="s">
        <v>1350</v>
      </c>
      <c r="H7" s="426">
        <f>VLOOKUP(G7,'Общий прайс '!C:E,2,FALSE)</f>
        <v>11570</v>
      </c>
      <c r="I7" s="426">
        <f>VLOOKUP(G7,'Общий прайс '!C:E,3,FALSE)</f>
        <v>11570</v>
      </c>
      <c r="J7" s="426" t="s">
        <v>248</v>
      </c>
      <c r="K7" s="426">
        <f>VLOOKUP(J7,'Общий прайс '!C:E,2,FALSE)</f>
        <v>1420</v>
      </c>
      <c r="L7" s="426">
        <f>VLOOKUP(J7,'Общий прайс '!C:E,3,FALSE)</f>
        <v>1420</v>
      </c>
      <c r="M7" s="426" t="s">
        <v>815</v>
      </c>
      <c r="N7" s="426">
        <f>VLOOKUP(M7,'Общий прайс '!C:E,2,FALSE)</f>
        <v>3400</v>
      </c>
      <c r="O7" s="426">
        <f>VLOOKUP(M7,'Общий прайс '!C:E,3,FALSE)</f>
        <v>3400</v>
      </c>
      <c r="P7" s="426" t="s">
        <v>830</v>
      </c>
      <c r="Q7" s="426">
        <f>VLOOKUP(P7,'Общий прайс '!C:E,2,FALSE)</f>
        <v>3180</v>
      </c>
      <c r="R7" s="426">
        <f>VLOOKUP(P7,'Общий прайс '!C:E,3,FALSE)</f>
        <v>3180</v>
      </c>
      <c r="S7" s="426" t="s">
        <v>6</v>
      </c>
      <c r="T7" s="466" t="s">
        <v>6</v>
      </c>
      <c r="U7" s="467" t="s">
        <v>6</v>
      </c>
    </row>
    <row r="8" spans="1:23" ht="16.5" thickBot="1">
      <c r="A8" s="509" t="s">
        <v>1849</v>
      </c>
      <c r="B8" s="463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40"/>
      <c r="W8" s="404"/>
    </row>
    <row r="9" spans="1:23" ht="15.75">
      <c r="A9" s="434"/>
      <c r="B9" s="414" t="s">
        <v>1844</v>
      </c>
      <c r="C9" s="415" t="s">
        <v>1713</v>
      </c>
      <c r="D9" s="417" t="s">
        <v>6</v>
      </c>
      <c r="E9" s="468" t="s">
        <v>6</v>
      </c>
      <c r="F9" s="468" t="s">
        <v>6</v>
      </c>
      <c r="G9" s="417" t="s">
        <v>1346</v>
      </c>
      <c r="H9" s="417">
        <f>VLOOKUP(G9,'Общий прайс '!C:E,2,FALSE)</f>
        <v>10480</v>
      </c>
      <c r="I9" s="417">
        <f>VLOOKUP(G9,'Общий прайс '!C:E,3,FALSE)</f>
        <v>10480</v>
      </c>
      <c r="J9" s="417" t="s">
        <v>248</v>
      </c>
      <c r="K9" s="417">
        <f>VLOOKUP(J9,'Общий прайс '!C:E,2,FALSE)</f>
        <v>1420</v>
      </c>
      <c r="L9" s="417">
        <f>VLOOKUP(J9,'Общий прайс '!C:E,3,FALSE)</f>
        <v>1420</v>
      </c>
      <c r="M9" s="417" t="s">
        <v>815</v>
      </c>
      <c r="N9" s="417">
        <f>VLOOKUP(M9,'Общий прайс '!C:E,2,FALSE)</f>
        <v>3400</v>
      </c>
      <c r="O9" s="417">
        <f>VLOOKUP(M9,'Общий прайс '!C:E,3,FALSE)</f>
        <v>3400</v>
      </c>
      <c r="P9" s="417" t="s">
        <v>829</v>
      </c>
      <c r="Q9" s="417">
        <f>VLOOKUP(P9,'Общий прайс '!C:E,2,FALSE)</f>
        <v>2870</v>
      </c>
      <c r="R9" s="417">
        <f>VLOOKUP(P9,'Общий прайс '!C:E,3,FALSE)</f>
        <v>2870</v>
      </c>
      <c r="S9" s="417" t="s">
        <v>6</v>
      </c>
      <c r="T9" s="468" t="s">
        <v>6</v>
      </c>
      <c r="U9" s="469" t="s">
        <v>6</v>
      </c>
    </row>
    <row r="10" spans="1:23" ht="15.75">
      <c r="A10" s="413"/>
      <c r="B10" s="418" t="s">
        <v>1845</v>
      </c>
      <c r="C10" s="419" t="s">
        <v>1714</v>
      </c>
      <c r="D10" s="421" t="s">
        <v>6</v>
      </c>
      <c r="E10" s="484" t="s">
        <v>6</v>
      </c>
      <c r="F10" s="484" t="s">
        <v>6</v>
      </c>
      <c r="G10" s="421" t="s">
        <v>1421</v>
      </c>
      <c r="H10" s="421">
        <f>VLOOKUP(G10,'Общий прайс '!C:E,2,FALSE)</f>
        <v>11020</v>
      </c>
      <c r="I10" s="421">
        <f>VLOOKUP(G10,'Общий прайс '!C:E,3,FALSE)</f>
        <v>11020</v>
      </c>
      <c r="J10" s="421" t="s">
        <v>248</v>
      </c>
      <c r="K10" s="421">
        <f>VLOOKUP(J10,'Общий прайс '!C:E,2,FALSE)</f>
        <v>1420</v>
      </c>
      <c r="L10" s="421">
        <f>VLOOKUP(J10,'Общий прайс '!C:E,3,FALSE)</f>
        <v>1420</v>
      </c>
      <c r="M10" s="421" t="s">
        <v>815</v>
      </c>
      <c r="N10" s="421">
        <f>VLOOKUP(M10,'Общий прайс '!C:E,2,FALSE)</f>
        <v>3400</v>
      </c>
      <c r="O10" s="421">
        <f>VLOOKUP(M10,'Общий прайс '!C:E,3,FALSE)</f>
        <v>3400</v>
      </c>
      <c r="P10" s="421" t="s">
        <v>1416</v>
      </c>
      <c r="Q10" s="421">
        <f>VLOOKUP(P10,'Общий прайс '!C:E,2,FALSE)</f>
        <v>3010</v>
      </c>
      <c r="R10" s="421">
        <f>VLOOKUP(P10,'Общий прайс '!C:E,3,FALSE)</f>
        <v>3010</v>
      </c>
      <c r="S10" s="421" t="s">
        <v>6</v>
      </c>
      <c r="T10" s="484" t="s">
        <v>6</v>
      </c>
      <c r="U10" s="485" t="s">
        <v>6</v>
      </c>
    </row>
    <row r="11" spans="1:23" s="404" customFormat="1" ht="15.75">
      <c r="A11" s="422"/>
      <c r="B11" s="418" t="s">
        <v>1846</v>
      </c>
      <c r="C11" s="419" t="s">
        <v>1715</v>
      </c>
      <c r="D11" s="421" t="s">
        <v>6</v>
      </c>
      <c r="E11" s="484" t="s">
        <v>6</v>
      </c>
      <c r="F11" s="484" t="s">
        <v>6</v>
      </c>
      <c r="G11" s="421" t="s">
        <v>1347</v>
      </c>
      <c r="H11" s="421">
        <f>VLOOKUP(G11,'Общий прайс '!C:E,2,FALSE)</f>
        <v>11370</v>
      </c>
      <c r="I11" s="421">
        <f>VLOOKUP(G11,'Общий прайс '!C:E,3,FALSE)</f>
        <v>11370</v>
      </c>
      <c r="J11" s="421" t="s">
        <v>248</v>
      </c>
      <c r="K11" s="421">
        <f>VLOOKUP(J11,'Общий прайс '!C:E,2,FALSE)</f>
        <v>1420</v>
      </c>
      <c r="L11" s="421">
        <f>VLOOKUP(J11,'Общий прайс '!C:E,3,FALSE)</f>
        <v>1420</v>
      </c>
      <c r="M11" s="421" t="s">
        <v>815</v>
      </c>
      <c r="N11" s="421">
        <f>VLOOKUP(M11,'Общий прайс '!C:E,2,FALSE)</f>
        <v>3400</v>
      </c>
      <c r="O11" s="421">
        <f>VLOOKUP(M11,'Общий прайс '!C:E,3,FALSE)</f>
        <v>3400</v>
      </c>
      <c r="P11" s="421" t="s">
        <v>830</v>
      </c>
      <c r="Q11" s="421">
        <f>VLOOKUP(P11,'Общий прайс '!C:E,2,FALSE)</f>
        <v>3180</v>
      </c>
      <c r="R11" s="421">
        <f>VLOOKUP(P11,'Общий прайс '!C:E,3,FALSE)</f>
        <v>3180</v>
      </c>
      <c r="S11" s="421" t="s">
        <v>6</v>
      </c>
      <c r="T11" s="484" t="s">
        <v>6</v>
      </c>
      <c r="U11" s="485" t="s">
        <v>6</v>
      </c>
    </row>
    <row r="12" spans="1:23" s="404" customFormat="1" ht="16.5" thickBot="1">
      <c r="A12" s="508" t="s">
        <v>1849</v>
      </c>
      <c r="B12" s="424" t="s">
        <v>1847</v>
      </c>
      <c r="C12" s="425" t="s">
        <v>1723</v>
      </c>
      <c r="D12" s="426" t="s">
        <v>6</v>
      </c>
      <c r="E12" s="466" t="s">
        <v>6</v>
      </c>
      <c r="F12" s="466" t="s">
        <v>6</v>
      </c>
      <c r="G12" s="426" t="s">
        <v>1348</v>
      </c>
      <c r="H12" s="426">
        <f>VLOOKUP(G12,'Общий прайс '!C:E,2,FALSE)</f>
        <v>11950</v>
      </c>
      <c r="I12" s="426">
        <f>VLOOKUP(G12,'Общий прайс '!C:E,3,FALSE)</f>
        <v>11950</v>
      </c>
      <c r="J12" s="426" t="s">
        <v>248</v>
      </c>
      <c r="K12" s="426">
        <f>VLOOKUP(J12,'Общий прайс '!C:E,2,FALSE)</f>
        <v>1420</v>
      </c>
      <c r="L12" s="426">
        <f>VLOOKUP(J12,'Общий прайс '!C:E,3,FALSE)</f>
        <v>1420</v>
      </c>
      <c r="M12" s="426" t="s">
        <v>816</v>
      </c>
      <c r="N12" s="426">
        <f>VLOOKUP(M12,'Общий прайс '!C:E,2,FALSE)</f>
        <v>3810</v>
      </c>
      <c r="O12" s="426">
        <f>VLOOKUP(M12,'Общий прайс '!C:E,3,FALSE)</f>
        <v>3810</v>
      </c>
      <c r="P12" s="426" t="s">
        <v>1418</v>
      </c>
      <c r="Q12" s="426">
        <f>VLOOKUP(P12,'Общий прайс '!C:E,2,FALSE)</f>
        <v>3060</v>
      </c>
      <c r="R12" s="426">
        <f>VLOOKUP(P12,'Общий прайс '!C:E,3,FALSE)</f>
        <v>3060</v>
      </c>
      <c r="S12" s="426" t="s">
        <v>6</v>
      </c>
      <c r="T12" s="466" t="s">
        <v>6</v>
      </c>
      <c r="U12" s="467" t="s">
        <v>6</v>
      </c>
    </row>
    <row r="13" spans="1:23" ht="16.5" thickBot="1">
      <c r="A13" s="413"/>
      <c r="B13" s="476"/>
      <c r="C13" s="477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9"/>
    </row>
    <row r="14" spans="1:23" ht="16.5" thickBot="1">
      <c r="A14" s="413"/>
      <c r="B14" s="414" t="s">
        <v>1848</v>
      </c>
      <c r="C14" s="415" t="s">
        <v>1713</v>
      </c>
      <c r="D14" s="421" t="s">
        <v>1801</v>
      </c>
      <c r="E14" s="419">
        <f>VLOOKUP(D14,'Общий прайс '!C:E,2,FALSE)</f>
        <v>17270</v>
      </c>
      <c r="F14" s="419">
        <f>VLOOKUP(D14,'Общий прайс '!C:E,3,FALSE)</f>
        <v>17270</v>
      </c>
      <c r="G14" s="415" t="s">
        <v>1684</v>
      </c>
      <c r="H14" s="417">
        <f>VLOOKUP(G14,'Общий прайс '!C:E,2,FALSE)</f>
        <v>13570</v>
      </c>
      <c r="I14" s="417">
        <f>VLOOKUP(G14,'Общий прайс '!C:E,3,FALSE)</f>
        <v>13570</v>
      </c>
      <c r="J14" s="417" t="s">
        <v>248</v>
      </c>
      <c r="K14" s="417">
        <f>VLOOKUP(J14,'Общий прайс '!C:E,2,FALSE)</f>
        <v>1420</v>
      </c>
      <c r="L14" s="417">
        <f>VLOOKUP(J14,'Общий прайс '!C:E,3,FALSE)</f>
        <v>1420</v>
      </c>
      <c r="M14" s="417" t="s">
        <v>815</v>
      </c>
      <c r="N14" s="417">
        <f>VLOOKUP(M14,'Общий прайс '!C:E,2,FALSE)</f>
        <v>3400</v>
      </c>
      <c r="O14" s="417">
        <f>VLOOKUP(M14,'Общий прайс '!C:E,3,FALSE)</f>
        <v>3400</v>
      </c>
      <c r="P14" s="417" t="s">
        <v>1685</v>
      </c>
      <c r="Q14" s="417">
        <f>VLOOKUP(P14,'Общий прайс '!C:E,2,FALSE)</f>
        <v>3370</v>
      </c>
      <c r="R14" s="417">
        <f>VLOOKUP(P14,'Общий прайс '!C:E,3,FALSE)</f>
        <v>3370</v>
      </c>
      <c r="S14" s="417" t="s">
        <v>1776</v>
      </c>
      <c r="T14" s="489" t="s">
        <v>378</v>
      </c>
      <c r="U14" s="490" t="s">
        <v>378</v>
      </c>
    </row>
    <row r="15" spans="1:23" s="404" customFormat="1" ht="16.5" thickBot="1">
      <c r="A15" s="422"/>
      <c r="B15" s="418" t="s">
        <v>1850</v>
      </c>
      <c r="C15" s="419" t="s">
        <v>1714</v>
      </c>
      <c r="D15" s="421" t="s">
        <v>1897</v>
      </c>
      <c r="E15" s="419">
        <f>VLOOKUP(D15,'Общий прайс '!C:E,2,FALSE)</f>
        <v>17900</v>
      </c>
      <c r="F15" s="419">
        <f>VLOOKUP(D15,'Общий прайс '!C:E,3,FALSE)</f>
        <v>17900</v>
      </c>
      <c r="G15" s="421" t="s">
        <v>1896</v>
      </c>
      <c r="H15" s="417">
        <f>VLOOKUP(G15,'Общий прайс '!C:E,2,FALSE)</f>
        <v>14200</v>
      </c>
      <c r="I15" s="417">
        <f>VLOOKUP(G15,'Общий прайс '!C:E,3,FALSE)</f>
        <v>14200</v>
      </c>
      <c r="J15" s="421" t="s">
        <v>248</v>
      </c>
      <c r="K15" s="421">
        <f>VLOOKUP(J15,'Общий прайс '!C:E,2,FALSE)</f>
        <v>1420</v>
      </c>
      <c r="L15" s="421">
        <f>VLOOKUP(J15,'Общий прайс '!C:E,3,FALSE)</f>
        <v>1420</v>
      </c>
      <c r="M15" s="421" t="s">
        <v>815</v>
      </c>
      <c r="N15" s="421">
        <f>VLOOKUP(M15,'Общий прайс '!C:E,2,FALSE)</f>
        <v>3400</v>
      </c>
      <c r="O15" s="421">
        <f>VLOOKUP(M15,'Общий прайс '!C:E,3,FALSE)</f>
        <v>3400</v>
      </c>
      <c r="P15" s="417" t="s">
        <v>1894</v>
      </c>
      <c r="Q15" s="417">
        <f>VLOOKUP(P15,'Общий прайс '!C:E,2,FALSE)</f>
        <v>3550</v>
      </c>
      <c r="R15" s="417">
        <f>VLOOKUP(P15,'Общий прайс '!C:E,3,FALSE)</f>
        <v>3550</v>
      </c>
      <c r="S15" s="487" t="s">
        <v>1776</v>
      </c>
      <c r="T15" s="487" t="s">
        <v>378</v>
      </c>
      <c r="U15" s="488" t="s">
        <v>378</v>
      </c>
    </row>
    <row r="16" spans="1:23" s="404" customFormat="1" ht="16.5" thickBot="1">
      <c r="A16" s="422"/>
      <c r="B16" s="424" t="s">
        <v>1851</v>
      </c>
      <c r="C16" s="425" t="s">
        <v>1715</v>
      </c>
      <c r="D16" s="421" t="s">
        <v>1802</v>
      </c>
      <c r="E16" s="419">
        <f>VLOOKUP(D16,'Общий прайс '!C:E,2,FALSE)</f>
        <v>18630</v>
      </c>
      <c r="F16" s="419">
        <f>VLOOKUP(D16,'Общий прайс '!C:E,3,FALSE)</f>
        <v>18630</v>
      </c>
      <c r="G16" s="426" t="s">
        <v>1405</v>
      </c>
      <c r="H16" s="417">
        <f>VLOOKUP(G16,'Общий прайс '!C:E,2,FALSE)</f>
        <v>14930</v>
      </c>
      <c r="I16" s="417">
        <f>VLOOKUP(G16,'Общий прайс '!C:E,3,FALSE)</f>
        <v>14930</v>
      </c>
      <c r="J16" s="426" t="s">
        <v>248</v>
      </c>
      <c r="K16" s="426">
        <f>VLOOKUP(J16,'Общий прайс '!C:E,2,FALSE)</f>
        <v>1420</v>
      </c>
      <c r="L16" s="426">
        <f>VLOOKUP(J16,'Общий прайс '!C:E,3,FALSE)</f>
        <v>1420</v>
      </c>
      <c r="M16" s="426" t="s">
        <v>815</v>
      </c>
      <c r="N16" s="426">
        <f>VLOOKUP(M16,'Общий прайс '!C:E,2,FALSE)</f>
        <v>3400</v>
      </c>
      <c r="O16" s="426">
        <f>VLOOKUP(M16,'Общий прайс '!C:E,3,FALSE)</f>
        <v>3400</v>
      </c>
      <c r="P16" s="426" t="s">
        <v>1408</v>
      </c>
      <c r="Q16" s="417">
        <f>VLOOKUP(P16,'Общий прайс '!C:E,2,FALSE)</f>
        <v>3740</v>
      </c>
      <c r="R16" s="417">
        <f>VLOOKUP(P16,'Общий прайс '!C:E,3,FALSE)</f>
        <v>3740</v>
      </c>
      <c r="S16" s="426" t="s">
        <v>1776</v>
      </c>
      <c r="T16" s="491" t="s">
        <v>378</v>
      </c>
      <c r="U16" s="492" t="s">
        <v>378</v>
      </c>
    </row>
    <row r="17" spans="1:21" s="404" customFormat="1" ht="16.5" thickBot="1">
      <c r="A17" s="423"/>
      <c r="B17" s="480"/>
      <c r="C17" s="481"/>
      <c r="D17" s="482"/>
      <c r="E17" s="481"/>
      <c r="F17" s="481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3"/>
    </row>
    <row r="18" spans="1:21" ht="16.5" thickBot="1">
      <c r="A18" s="413"/>
      <c r="B18" s="476"/>
      <c r="C18" s="477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9"/>
    </row>
    <row r="19" spans="1:21" ht="16.5" thickBot="1">
      <c r="A19" s="413"/>
      <c r="B19" s="414" t="s">
        <v>1853</v>
      </c>
      <c r="C19" s="415" t="s">
        <v>1713</v>
      </c>
      <c r="D19" s="421" t="s">
        <v>1856</v>
      </c>
      <c r="E19" s="419">
        <f>VLOOKUP(D19,'Общий прайс '!C:E,2,FALSE)</f>
        <v>17230</v>
      </c>
      <c r="F19" s="419">
        <f>VLOOKUP(D19,'Общий прайс '!C:E,3,FALSE)</f>
        <v>17230</v>
      </c>
      <c r="G19" s="417" t="s">
        <v>1859</v>
      </c>
      <c r="H19" s="417">
        <f>VLOOKUP(G19,'Общий прайс '!C:E,2,FALSE)</f>
        <v>13530</v>
      </c>
      <c r="I19" s="417">
        <f>VLOOKUP(G19,'Общий прайс '!C:E,3,FALSE)</f>
        <v>13530</v>
      </c>
      <c r="J19" s="417" t="s">
        <v>248</v>
      </c>
      <c r="K19" s="417">
        <f>VLOOKUP(J19,'Общий прайс '!C:E,2,FALSE)</f>
        <v>1420</v>
      </c>
      <c r="L19" s="417">
        <f>VLOOKUP(J19,'Общий прайс '!C:E,3,FALSE)</f>
        <v>1420</v>
      </c>
      <c r="M19" s="417" t="s">
        <v>815</v>
      </c>
      <c r="N19" s="417">
        <f>VLOOKUP(M19,'Общий прайс '!C:E,2,FALSE)</f>
        <v>3400</v>
      </c>
      <c r="O19" s="417">
        <f>VLOOKUP(M19,'Общий прайс '!C:E,3,FALSE)</f>
        <v>3400</v>
      </c>
      <c r="P19" s="417" t="s">
        <v>1590</v>
      </c>
      <c r="Q19" s="417">
        <f>VLOOKUP(P19,'Общий прайс '!C:E,2,FALSE)</f>
        <v>3290</v>
      </c>
      <c r="R19" s="417">
        <f>VLOOKUP(P19,'Общий прайс '!C:E,3,FALSE)</f>
        <v>3290</v>
      </c>
      <c r="S19" s="523" t="s">
        <v>1635</v>
      </c>
      <c r="T19" s="417">
        <f>VLOOKUP(S19,'Общий прайс '!C:E,2,FALSE)</f>
        <v>2140</v>
      </c>
      <c r="U19" s="416">
        <f>VLOOKUP(S19,'Общий прайс '!C:E,2,FALSE)</f>
        <v>2140</v>
      </c>
    </row>
    <row r="20" spans="1:21" s="404" customFormat="1" ht="16.5" thickBot="1">
      <c r="A20" s="422"/>
      <c r="B20" s="418" t="s">
        <v>1854</v>
      </c>
      <c r="C20" s="419" t="s">
        <v>1714</v>
      </c>
      <c r="D20" s="421" t="s">
        <v>1857</v>
      </c>
      <c r="E20" s="419">
        <f>VLOOKUP(D20,'Общий прайс '!C:E,2,FALSE)</f>
        <v>17500</v>
      </c>
      <c r="F20" s="419">
        <f>VLOOKUP(D20,'Общий прайс '!C:E,3,FALSE)</f>
        <v>17500</v>
      </c>
      <c r="G20" s="417" t="s">
        <v>1860</v>
      </c>
      <c r="H20" s="417">
        <f>VLOOKUP(G20,'Общий прайс '!C:E,2,FALSE)</f>
        <v>13800</v>
      </c>
      <c r="I20" s="417">
        <f>VLOOKUP(G20,'Общий прайс '!C:E,3,FALSE)</f>
        <v>13800</v>
      </c>
      <c r="J20" s="421" t="s">
        <v>248</v>
      </c>
      <c r="K20" s="421">
        <f>VLOOKUP(J20,'Общий прайс '!C:E,2,FALSE)</f>
        <v>1420</v>
      </c>
      <c r="L20" s="421">
        <f>VLOOKUP(J20,'Общий прайс '!C:E,3,FALSE)</f>
        <v>1420</v>
      </c>
      <c r="M20" s="421" t="s">
        <v>815</v>
      </c>
      <c r="N20" s="421">
        <f>VLOOKUP(M20,'Общий прайс '!C:E,2,FALSE)</f>
        <v>3400</v>
      </c>
      <c r="O20" s="421">
        <f>VLOOKUP(M20,'Общий прайс '!C:E,3,FALSE)</f>
        <v>3400</v>
      </c>
      <c r="P20" s="417" t="s">
        <v>1591</v>
      </c>
      <c r="Q20" s="417">
        <f>VLOOKUP(P20,'Общий прайс '!C:E,2,FALSE)</f>
        <v>3440</v>
      </c>
      <c r="R20" s="417">
        <f>VLOOKUP(P20,'Общий прайс '!C:E,3,FALSE)</f>
        <v>3440</v>
      </c>
      <c r="S20" s="523" t="s">
        <v>1635</v>
      </c>
      <c r="T20" s="417">
        <f>VLOOKUP(S20,'Общий прайс '!C:E,2,FALSE)</f>
        <v>2140</v>
      </c>
      <c r="U20" s="416">
        <f>VLOOKUP(S20,'Общий прайс '!C:E,2,FALSE)</f>
        <v>2140</v>
      </c>
    </row>
    <row r="21" spans="1:21" s="404" customFormat="1" ht="16.5" thickBot="1">
      <c r="A21" s="422"/>
      <c r="B21" s="424" t="s">
        <v>1855</v>
      </c>
      <c r="C21" s="425" t="s">
        <v>1715</v>
      </c>
      <c r="D21" s="421" t="s">
        <v>1858</v>
      </c>
      <c r="E21" s="419">
        <f>VLOOKUP(D21,'Общий прайс '!C:E,2,FALSE)</f>
        <v>18720</v>
      </c>
      <c r="F21" s="419">
        <f>VLOOKUP(D21,'Общий прайс '!C:E,3,FALSE)</f>
        <v>18720</v>
      </c>
      <c r="G21" s="417" t="s">
        <v>1861</v>
      </c>
      <c r="H21" s="426">
        <f>VLOOKUP(G21,'Общий прайс '!C:E,2,FALSE)</f>
        <v>15020</v>
      </c>
      <c r="I21" s="426">
        <f>VLOOKUP(G21,'Общий прайс '!C:E,3,FALSE)</f>
        <v>15020</v>
      </c>
      <c r="J21" s="426" t="s">
        <v>248</v>
      </c>
      <c r="K21" s="426">
        <f>VLOOKUP(J21,'Общий прайс '!C:E,2,FALSE)</f>
        <v>1420</v>
      </c>
      <c r="L21" s="426">
        <f>VLOOKUP(J21,'Общий прайс '!C:E,3,FALSE)</f>
        <v>1420</v>
      </c>
      <c r="M21" s="426" t="s">
        <v>815</v>
      </c>
      <c r="N21" s="426">
        <f>VLOOKUP(M21,'Общий прайс '!C:E,2,FALSE)</f>
        <v>3400</v>
      </c>
      <c r="O21" s="426">
        <f>VLOOKUP(M21,'Общий прайс '!C:E,3,FALSE)</f>
        <v>3400</v>
      </c>
      <c r="P21" s="417" t="s">
        <v>1592</v>
      </c>
      <c r="Q21" s="417">
        <f>VLOOKUP(P21,'Общий прайс '!C:E,2,FALSE)</f>
        <v>3670</v>
      </c>
      <c r="R21" s="417">
        <f>VLOOKUP(P21,'Общий прайс '!C:E,3,FALSE)</f>
        <v>3670</v>
      </c>
      <c r="S21" s="523" t="s">
        <v>1635</v>
      </c>
      <c r="T21" s="417">
        <f>VLOOKUP(S21,'Общий прайс '!C:E,2,FALSE)</f>
        <v>2140</v>
      </c>
      <c r="U21" s="416">
        <f>VLOOKUP(S21,'Общий прайс '!C:E,2,FALSE)</f>
        <v>2140</v>
      </c>
    </row>
    <row r="22" spans="1:21" s="404" customFormat="1" ht="16.5" thickBot="1">
      <c r="A22" s="423"/>
      <c r="B22" s="480"/>
      <c r="C22" s="481"/>
      <c r="D22" s="482"/>
      <c r="E22" s="481"/>
      <c r="F22" s="481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2"/>
      <c r="U22" s="483"/>
    </row>
    <row r="23" spans="1:21" ht="15.75">
      <c r="A23" s="413"/>
      <c r="B23" s="414" t="s">
        <v>1566</v>
      </c>
      <c r="C23" s="415" t="s">
        <v>1710</v>
      </c>
      <c r="D23" s="417" t="s">
        <v>6</v>
      </c>
      <c r="E23" s="468" t="s">
        <v>6</v>
      </c>
      <c r="F23" s="468" t="s">
        <v>6</v>
      </c>
      <c r="G23" s="417" t="s">
        <v>1572</v>
      </c>
      <c r="H23" s="417">
        <f>VLOOKUP(G23,'Общий прайс '!C:E,2,FALSE)</f>
        <v>9770</v>
      </c>
      <c r="I23" s="417">
        <f>VLOOKUP(G23,'Общий прайс '!C:E,3,FALSE)</f>
        <v>9770</v>
      </c>
      <c r="J23" s="417" t="s">
        <v>248</v>
      </c>
      <c r="K23" s="417">
        <f>VLOOKUP(J23,'Общий прайс '!C:E,2,FALSE)</f>
        <v>1420</v>
      </c>
      <c r="L23" s="417">
        <f>VLOOKUP(J23,'Общий прайс '!C:E,3,FALSE)</f>
        <v>1420</v>
      </c>
      <c r="M23" s="417" t="s">
        <v>6</v>
      </c>
      <c r="N23" s="468" t="s">
        <v>6</v>
      </c>
      <c r="O23" s="468" t="s">
        <v>6</v>
      </c>
      <c r="P23" s="417" t="s">
        <v>1578</v>
      </c>
      <c r="Q23" s="417">
        <f>VLOOKUP(P23,'Общий прайс '!C:E,2,FALSE)</f>
        <v>2570</v>
      </c>
      <c r="R23" s="417">
        <f>VLOOKUP(P23,'Общий прайс '!C:E,3,FALSE)</f>
        <v>2570</v>
      </c>
      <c r="S23" s="417" t="s">
        <v>6</v>
      </c>
      <c r="T23" s="468" t="s">
        <v>6</v>
      </c>
      <c r="U23" s="469" t="s">
        <v>6</v>
      </c>
    </row>
    <row r="24" spans="1:21" ht="15.75">
      <c r="A24" s="413"/>
      <c r="B24" s="418" t="s">
        <v>1567</v>
      </c>
      <c r="C24" s="419" t="s">
        <v>1711</v>
      </c>
      <c r="D24" s="421" t="s">
        <v>6</v>
      </c>
      <c r="E24" s="484" t="s">
        <v>6</v>
      </c>
      <c r="F24" s="484" t="s">
        <v>6</v>
      </c>
      <c r="G24" s="421" t="s">
        <v>1573</v>
      </c>
      <c r="H24" s="421">
        <f>VLOOKUP(G24,'Общий прайс '!C:E,2,FALSE)</f>
        <v>9860</v>
      </c>
      <c r="I24" s="421">
        <f>VLOOKUP(G24,'Общий прайс '!C:E,3,FALSE)</f>
        <v>9860</v>
      </c>
      <c r="J24" s="421" t="s">
        <v>248</v>
      </c>
      <c r="K24" s="421">
        <f>VLOOKUP(J24,'Общий прайс '!C:E,2,FALSE)</f>
        <v>1420</v>
      </c>
      <c r="L24" s="421">
        <f>VLOOKUP(J24,'Общий прайс '!C:E,3,FALSE)</f>
        <v>1420</v>
      </c>
      <c r="M24" s="421" t="s">
        <v>6</v>
      </c>
      <c r="N24" s="484" t="s">
        <v>6</v>
      </c>
      <c r="O24" s="484" t="s">
        <v>6</v>
      </c>
      <c r="P24" s="421" t="s">
        <v>1579</v>
      </c>
      <c r="Q24" s="421">
        <f>VLOOKUP(P24,'Общий прайс '!C:E,2,FALSE)</f>
        <v>2570</v>
      </c>
      <c r="R24" s="421">
        <f>VLOOKUP(P24,'Общий прайс '!C:E,3,FALSE)</f>
        <v>2570</v>
      </c>
      <c r="S24" s="421" t="s">
        <v>6</v>
      </c>
      <c r="T24" s="484" t="s">
        <v>6</v>
      </c>
      <c r="U24" s="485" t="s">
        <v>6</v>
      </c>
    </row>
    <row r="25" spans="1:21" s="404" customFormat="1" ht="15.75">
      <c r="A25" s="422"/>
      <c r="B25" s="418" t="s">
        <v>1568</v>
      </c>
      <c r="C25" s="419" t="s">
        <v>1712</v>
      </c>
      <c r="D25" s="421" t="s">
        <v>6</v>
      </c>
      <c r="E25" s="484" t="s">
        <v>6</v>
      </c>
      <c r="F25" s="484" t="s">
        <v>6</v>
      </c>
      <c r="G25" s="421" t="s">
        <v>1574</v>
      </c>
      <c r="H25" s="421">
        <f>VLOOKUP(G25,'Общий прайс '!C:E,2,FALSE)</f>
        <v>10860</v>
      </c>
      <c r="I25" s="421">
        <f>VLOOKUP(G25,'Общий прайс '!C:E,3,FALSE)</f>
        <v>10860</v>
      </c>
      <c r="J25" s="421" t="s">
        <v>248</v>
      </c>
      <c r="K25" s="421">
        <f>VLOOKUP(J25,'Общий прайс '!C:E,2,FALSE)</f>
        <v>1420</v>
      </c>
      <c r="L25" s="421">
        <f>VLOOKUP(J25,'Общий прайс '!C:E,3,FALSE)</f>
        <v>1420</v>
      </c>
      <c r="M25" s="421" t="s">
        <v>815</v>
      </c>
      <c r="N25" s="421">
        <f>VLOOKUP(M25,'Общий прайс '!C:E,2,FALSE)</f>
        <v>3400</v>
      </c>
      <c r="O25" s="421">
        <f>VLOOKUP(M25,'Общий прайс '!C:E,3,FALSE)</f>
        <v>3400</v>
      </c>
      <c r="P25" s="421" t="s">
        <v>1580</v>
      </c>
      <c r="Q25" s="421">
        <f>VLOOKUP(P25,'Общий прайс '!C:E,2,FALSE)</f>
        <v>2800</v>
      </c>
      <c r="R25" s="421">
        <f>VLOOKUP(P25,'Общий прайс '!C:E,3,FALSE)</f>
        <v>2800</v>
      </c>
      <c r="S25" s="421" t="s">
        <v>6</v>
      </c>
      <c r="T25" s="484" t="s">
        <v>6</v>
      </c>
      <c r="U25" s="485" t="s">
        <v>6</v>
      </c>
    </row>
    <row r="26" spans="1:21" s="404" customFormat="1" ht="15.75">
      <c r="A26" s="422"/>
      <c r="B26" s="418" t="s">
        <v>1569</v>
      </c>
      <c r="C26" s="419" t="s">
        <v>1713</v>
      </c>
      <c r="D26" s="421" t="s">
        <v>1617</v>
      </c>
      <c r="E26" s="419">
        <f>VLOOKUP(D26,'Общий прайс '!C:E,2,FALSE)</f>
        <v>16070</v>
      </c>
      <c r="F26" s="419">
        <f>VLOOKUP(D26,'Общий прайс '!C:E,3,FALSE)</f>
        <v>16070</v>
      </c>
      <c r="G26" s="421" t="s">
        <v>1575</v>
      </c>
      <c r="H26" s="421">
        <f>VLOOKUP(G26,'Общий прайс '!C:E,2,FALSE)</f>
        <v>12370</v>
      </c>
      <c r="I26" s="421">
        <f>VLOOKUP(G26,'Общий прайс '!C:E,3,FALSE)</f>
        <v>12370</v>
      </c>
      <c r="J26" s="421" t="s">
        <v>248</v>
      </c>
      <c r="K26" s="421">
        <f>VLOOKUP(J26,'Общий прайс '!C:E,2,FALSE)</f>
        <v>1420</v>
      </c>
      <c r="L26" s="421">
        <f>VLOOKUP(J26,'Общий прайс '!C:E,3,FALSE)</f>
        <v>1420</v>
      </c>
      <c r="M26" s="421" t="s">
        <v>815</v>
      </c>
      <c r="N26" s="421">
        <f>VLOOKUP(M26,'Общий прайс '!C:E,2,FALSE)</f>
        <v>3400</v>
      </c>
      <c r="O26" s="421">
        <f>VLOOKUP(M26,'Общий прайс '!C:E,3,FALSE)</f>
        <v>3400</v>
      </c>
      <c r="P26" s="421" t="s">
        <v>1581</v>
      </c>
      <c r="Q26" s="421">
        <f>VLOOKUP(P26,'Общий прайс '!C:E,2,FALSE)</f>
        <v>2800</v>
      </c>
      <c r="R26" s="421">
        <f>VLOOKUP(P26,'Общий прайс '!C:E,3,FALSE)</f>
        <v>2800</v>
      </c>
      <c r="S26" s="421" t="s">
        <v>6</v>
      </c>
      <c r="T26" s="484" t="s">
        <v>6</v>
      </c>
      <c r="U26" s="485" t="s">
        <v>6</v>
      </c>
    </row>
    <row r="27" spans="1:21" s="404" customFormat="1" ht="15.75">
      <c r="A27" s="422"/>
      <c r="B27" s="418" t="s">
        <v>1570</v>
      </c>
      <c r="C27" s="419" t="s">
        <v>1714</v>
      </c>
      <c r="D27" s="421" t="s">
        <v>1618</v>
      </c>
      <c r="E27" s="419">
        <f>VLOOKUP(D27,'Общий прайс '!C:E,2,FALSE)</f>
        <v>16630</v>
      </c>
      <c r="F27" s="419">
        <f>VLOOKUP(D27,'Общий прайс '!C:E,3,FALSE)</f>
        <v>16630</v>
      </c>
      <c r="G27" s="421" t="s">
        <v>1576</v>
      </c>
      <c r="H27" s="421">
        <f>VLOOKUP(G27,'Общий прайс '!C:E,2,FALSE)</f>
        <v>12930</v>
      </c>
      <c r="I27" s="421">
        <f>VLOOKUP(G27,'Общий прайс '!C:E,3,FALSE)</f>
        <v>12930</v>
      </c>
      <c r="J27" s="421" t="s">
        <v>248</v>
      </c>
      <c r="K27" s="421">
        <f>VLOOKUP(J27,'Общий прайс '!C:E,2,FALSE)</f>
        <v>1420</v>
      </c>
      <c r="L27" s="421">
        <f>VLOOKUP(J27,'Общий прайс '!C:E,3,FALSE)</f>
        <v>1420</v>
      </c>
      <c r="M27" s="421" t="s">
        <v>815</v>
      </c>
      <c r="N27" s="421">
        <f>VLOOKUP(M27,'Общий прайс '!C:E,2,FALSE)</f>
        <v>3400</v>
      </c>
      <c r="O27" s="421">
        <f>VLOOKUP(M27,'Общий прайс '!C:E,3,FALSE)</f>
        <v>3400</v>
      </c>
      <c r="P27" s="421" t="s">
        <v>1582</v>
      </c>
      <c r="Q27" s="421">
        <f>VLOOKUP(P27,'Общий прайс '!C:E,2,FALSE)</f>
        <v>3040</v>
      </c>
      <c r="R27" s="421">
        <f>VLOOKUP(P27,'Общий прайс '!C:E,3,FALSE)</f>
        <v>3040</v>
      </c>
      <c r="S27" s="421" t="s">
        <v>6</v>
      </c>
      <c r="T27" s="484" t="s">
        <v>6</v>
      </c>
      <c r="U27" s="485" t="s">
        <v>6</v>
      </c>
    </row>
    <row r="28" spans="1:21" s="404" customFormat="1" ht="16.5" thickBot="1">
      <c r="A28" s="423"/>
      <c r="B28" s="424" t="s">
        <v>1571</v>
      </c>
      <c r="C28" s="425" t="s">
        <v>1715</v>
      </c>
      <c r="D28" s="426" t="s">
        <v>1619</v>
      </c>
      <c r="E28" s="425">
        <f>VLOOKUP(D28,'Общий прайс '!C:E,2,FALSE)</f>
        <v>16780</v>
      </c>
      <c r="F28" s="425">
        <f>VLOOKUP(D28,'Общий прайс '!C:E,3,FALSE)</f>
        <v>16780</v>
      </c>
      <c r="G28" s="426" t="s">
        <v>1577</v>
      </c>
      <c r="H28" s="426">
        <f>VLOOKUP(G28,'Общий прайс '!C:E,2,FALSE)</f>
        <v>13080</v>
      </c>
      <c r="I28" s="426">
        <f>VLOOKUP(G28,'Общий прайс '!C:E,3,FALSE)</f>
        <v>13080</v>
      </c>
      <c r="J28" s="426" t="s">
        <v>248</v>
      </c>
      <c r="K28" s="426">
        <f>VLOOKUP(J28,'Общий прайс '!C:E,2,FALSE)</f>
        <v>1420</v>
      </c>
      <c r="L28" s="426">
        <f>VLOOKUP(J28,'Общий прайс '!C:E,3,FALSE)</f>
        <v>1420</v>
      </c>
      <c r="M28" s="426" t="s">
        <v>815</v>
      </c>
      <c r="N28" s="426">
        <f>VLOOKUP(M28,'Общий прайс '!C:E,2,FALSE)</f>
        <v>3400</v>
      </c>
      <c r="O28" s="426">
        <f>VLOOKUP(M28,'Общий прайс '!C:E,3,FALSE)</f>
        <v>3400</v>
      </c>
      <c r="P28" s="426" t="s">
        <v>1583</v>
      </c>
      <c r="Q28" s="426">
        <f>VLOOKUP(P28,'Общий прайс '!C:E,2,FALSE)</f>
        <v>3130</v>
      </c>
      <c r="R28" s="426">
        <f>VLOOKUP(P28,'Общий прайс '!C:E,3,FALSE)</f>
        <v>3130</v>
      </c>
      <c r="S28" s="426" t="s">
        <v>6</v>
      </c>
      <c r="T28" s="466" t="s">
        <v>6</v>
      </c>
      <c r="U28" s="467" t="s">
        <v>6</v>
      </c>
    </row>
    <row r="29" spans="1:21" s="404" customFormat="1" ht="16.5" thickBot="1">
      <c r="A29" s="422"/>
      <c r="B29" s="428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30"/>
    </row>
    <row r="30" spans="1:21" s="404" customFormat="1" ht="15.75">
      <c r="A30" s="422"/>
      <c r="B30" s="414" t="s">
        <v>1584</v>
      </c>
      <c r="C30" s="415" t="s">
        <v>1713</v>
      </c>
      <c r="D30" s="417" t="s">
        <v>1620</v>
      </c>
      <c r="E30" s="415">
        <f>VLOOKUP(D30,'Общий прайс '!C:E,2,FALSE)</f>
        <v>15850</v>
      </c>
      <c r="F30" s="415">
        <f>VLOOKUP(D30,'Общий прайс '!C:E,3,FALSE)</f>
        <v>15850</v>
      </c>
      <c r="G30" s="417" t="s">
        <v>1587</v>
      </c>
      <c r="H30" s="417">
        <f>VLOOKUP(G30,'Общий прайс '!C:E,2,FALSE)</f>
        <v>12150</v>
      </c>
      <c r="I30" s="417">
        <f>VLOOKUP(G30,'Общий прайс '!C:E,3,FALSE)</f>
        <v>12150</v>
      </c>
      <c r="J30" s="417" t="s">
        <v>248</v>
      </c>
      <c r="K30" s="417">
        <f>VLOOKUP(J30,'Общий прайс '!C:E,2,FALSE)</f>
        <v>1420</v>
      </c>
      <c r="L30" s="417">
        <f>VLOOKUP(J30,'Общий прайс '!C:E,3,FALSE)</f>
        <v>1420</v>
      </c>
      <c r="M30" s="417" t="s">
        <v>815</v>
      </c>
      <c r="N30" s="417">
        <f>VLOOKUP(M30,'Общий прайс '!C:E,2,FALSE)</f>
        <v>3400</v>
      </c>
      <c r="O30" s="417">
        <f>VLOOKUP(M30,'Общий прайс '!C:E,3,FALSE)</f>
        <v>3400</v>
      </c>
      <c r="P30" s="417" t="s">
        <v>1590</v>
      </c>
      <c r="Q30" s="417">
        <f>VLOOKUP(P30,'Общий прайс '!C:E,2,FALSE)</f>
        <v>3290</v>
      </c>
      <c r="R30" s="417">
        <f>VLOOKUP(P30,'Общий прайс '!C:E,3,FALSE)</f>
        <v>3290</v>
      </c>
      <c r="S30" s="417" t="s">
        <v>1635</v>
      </c>
      <c r="T30" s="417">
        <f>VLOOKUP(S30,'Общий прайс '!C:E,2,FALSE)</f>
        <v>2140</v>
      </c>
      <c r="U30" s="416">
        <f>VLOOKUP(S30,'Общий прайс '!C:E,2,FALSE)</f>
        <v>2140</v>
      </c>
    </row>
    <row r="31" spans="1:21" s="404" customFormat="1" ht="15.75">
      <c r="A31" s="422"/>
      <c r="B31" s="418" t="s">
        <v>1585</v>
      </c>
      <c r="C31" s="419" t="s">
        <v>1714</v>
      </c>
      <c r="D31" s="421" t="s">
        <v>1621</v>
      </c>
      <c r="E31" s="419">
        <f>VLOOKUP(D31,'Общий прайс '!C:E,2,FALSE)</f>
        <v>16270</v>
      </c>
      <c r="F31" s="419">
        <f>VLOOKUP(D31,'Общий прайс '!C:E,3,FALSE)</f>
        <v>16270</v>
      </c>
      <c r="G31" s="421" t="s">
        <v>1588</v>
      </c>
      <c r="H31" s="421">
        <f>VLOOKUP(G31,'Общий прайс '!C:E,2,FALSE)</f>
        <v>12570</v>
      </c>
      <c r="I31" s="421">
        <f>VLOOKUP(G31,'Общий прайс '!C:E,3,FALSE)</f>
        <v>12570</v>
      </c>
      <c r="J31" s="421" t="s">
        <v>248</v>
      </c>
      <c r="K31" s="421">
        <f>VLOOKUP(J31,'Общий прайс '!C:E,2,FALSE)</f>
        <v>1420</v>
      </c>
      <c r="L31" s="421">
        <f>VLOOKUP(J31,'Общий прайс '!C:E,3,FALSE)</f>
        <v>1420</v>
      </c>
      <c r="M31" s="421" t="s">
        <v>815</v>
      </c>
      <c r="N31" s="421">
        <f>VLOOKUP(M31,'Общий прайс '!C:E,2,FALSE)</f>
        <v>3400</v>
      </c>
      <c r="O31" s="421">
        <f>VLOOKUP(M31,'Общий прайс '!C:E,3,FALSE)</f>
        <v>3400</v>
      </c>
      <c r="P31" s="421" t="s">
        <v>1591</v>
      </c>
      <c r="Q31" s="421">
        <f>VLOOKUP(P31,'Общий прайс '!C:E,2,FALSE)</f>
        <v>3440</v>
      </c>
      <c r="R31" s="421">
        <f>VLOOKUP(P31,'Общий прайс '!C:E,3,FALSE)</f>
        <v>3440</v>
      </c>
      <c r="S31" s="421" t="s">
        <v>1635</v>
      </c>
      <c r="T31" s="421">
        <f>VLOOKUP(S31,'Общий прайс '!C:E,2,FALSE)</f>
        <v>2140</v>
      </c>
      <c r="U31" s="420">
        <f>VLOOKUP(S31,'Общий прайс '!C:E,2,FALSE)</f>
        <v>2140</v>
      </c>
    </row>
    <row r="32" spans="1:21" s="404" customFormat="1" ht="16.5" thickBot="1">
      <c r="A32" s="422"/>
      <c r="B32" s="424" t="s">
        <v>1586</v>
      </c>
      <c r="C32" s="425" t="s">
        <v>1715</v>
      </c>
      <c r="D32" s="426" t="s">
        <v>1649</v>
      </c>
      <c r="E32" s="425">
        <f>VLOOKUP(D32,'Общий прайс '!C:E,2,FALSE)</f>
        <v>16910</v>
      </c>
      <c r="F32" s="425">
        <f>VLOOKUP(D32,'Общий прайс '!C:E,3,FALSE)</f>
        <v>16910</v>
      </c>
      <c r="G32" s="426" t="s">
        <v>1589</v>
      </c>
      <c r="H32" s="426">
        <f>VLOOKUP(G32,'Общий прайс '!C:E,2,FALSE)</f>
        <v>13210</v>
      </c>
      <c r="I32" s="426">
        <f>VLOOKUP(G32,'Общий прайс '!C:E,3,FALSE)</f>
        <v>13210</v>
      </c>
      <c r="J32" s="426" t="s">
        <v>248</v>
      </c>
      <c r="K32" s="426">
        <f>VLOOKUP(J32,'Общий прайс '!C:E,2,FALSE)</f>
        <v>1420</v>
      </c>
      <c r="L32" s="426">
        <f>VLOOKUP(J32,'Общий прайс '!C:E,3,FALSE)</f>
        <v>1420</v>
      </c>
      <c r="M32" s="426" t="s">
        <v>815</v>
      </c>
      <c r="N32" s="426">
        <f>VLOOKUP(M32,'Общий прайс '!C:E,2,FALSE)</f>
        <v>3400</v>
      </c>
      <c r="O32" s="426">
        <f>VLOOKUP(M32,'Общий прайс '!C:E,3,FALSE)</f>
        <v>3400</v>
      </c>
      <c r="P32" s="426" t="s">
        <v>1592</v>
      </c>
      <c r="Q32" s="426">
        <f>VLOOKUP(P32,'Общий прайс '!C:E,2,FALSE)</f>
        <v>3670</v>
      </c>
      <c r="R32" s="426">
        <f>VLOOKUP(P32,'Общий прайс '!C:E,3,FALSE)</f>
        <v>3670</v>
      </c>
      <c r="S32" s="426" t="s">
        <v>1635</v>
      </c>
      <c r="T32" s="426">
        <f>VLOOKUP(S32,'Общий прайс '!C:E,2,FALSE)</f>
        <v>2140</v>
      </c>
      <c r="U32" s="427">
        <f>VLOOKUP(S32,'Общий прайс '!C:E,2,FALSE)</f>
        <v>2140</v>
      </c>
    </row>
    <row r="33" spans="1:23" ht="16.5" thickBot="1">
      <c r="A33" s="413"/>
      <c r="B33" s="431"/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3"/>
      <c r="W33" s="404"/>
    </row>
    <row r="34" spans="1:23" ht="15.75">
      <c r="A34" s="434"/>
      <c r="B34" s="435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7"/>
      <c r="W34" s="404"/>
    </row>
    <row r="35" spans="1:23" ht="16.5" thickBot="1">
      <c r="A35" s="413"/>
      <c r="B35" s="438"/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40"/>
      <c r="W35" s="404"/>
    </row>
    <row r="36" spans="1:23" ht="16.5" thickBot="1">
      <c r="A36" s="413"/>
      <c r="B36" s="441" t="s">
        <v>1716</v>
      </c>
      <c r="C36" s="442" t="s">
        <v>1717</v>
      </c>
      <c r="D36" s="460" t="s">
        <v>1593</v>
      </c>
      <c r="E36" s="442">
        <f>VLOOKUP(D36,'Общий прайс '!C:E,2,FALSE)</f>
        <v>24150</v>
      </c>
      <c r="F36" s="442">
        <f>VLOOKUP(D36,'Общий прайс '!C:E,3,FALSE)</f>
        <v>24150</v>
      </c>
      <c r="G36" s="442" t="s">
        <v>1595</v>
      </c>
      <c r="H36" s="461">
        <f>VLOOKUP(G36,'Общий прайс '!C:E,2,FALSE)</f>
        <v>20040</v>
      </c>
      <c r="I36" s="461">
        <f>VLOOKUP(G36,'Общий прайс '!C:E,3,FALSE)</f>
        <v>20040</v>
      </c>
      <c r="J36" s="442" t="s">
        <v>1597</v>
      </c>
      <c r="K36" s="461">
        <f>VLOOKUP(J36,'Общий прайс '!C:E,2,FALSE)</f>
        <v>1470</v>
      </c>
      <c r="L36" s="461">
        <f>VLOOKUP(J36,'Общий прайс '!C:E,3,FALSE)</f>
        <v>1470</v>
      </c>
      <c r="M36" s="461" t="s">
        <v>816</v>
      </c>
      <c r="N36" s="461">
        <f>VLOOKUP(M36,'Общий прайс '!C:E,2,FALSE)</f>
        <v>3810</v>
      </c>
      <c r="O36" s="461">
        <f>VLOOKUP(M36,'Общий прайс '!C:E,3,FALSE)</f>
        <v>3810</v>
      </c>
      <c r="P36" s="442" t="s">
        <v>1630</v>
      </c>
      <c r="Q36" s="461">
        <f>VLOOKUP(P36,'Общий прайс '!C:E,2,FALSE)</f>
        <v>3740</v>
      </c>
      <c r="R36" s="461">
        <f>VLOOKUP(P36,'Общий прайс '!C:E,3,FALSE)</f>
        <v>3740</v>
      </c>
      <c r="S36" s="461" t="s">
        <v>1633</v>
      </c>
      <c r="T36" s="461">
        <f>VLOOKUP(S36,'Общий прайс '!C:E,2,FALSE)</f>
        <v>2380</v>
      </c>
      <c r="U36" s="462">
        <f>VLOOKUP(S36,'Общий прайс '!C:E,2,FALSE)</f>
        <v>2380</v>
      </c>
    </row>
    <row r="37" spans="1:23" ht="15.75">
      <c r="A37" s="413"/>
      <c r="B37" s="443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3"/>
    </row>
    <row r="38" spans="1:23" ht="16.5" thickBot="1">
      <c r="A38" s="444"/>
      <c r="B38" s="445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7"/>
    </row>
    <row r="39" spans="1:23" ht="15.75">
      <c r="A39" s="413"/>
      <c r="B39" s="435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7"/>
    </row>
    <row r="40" spans="1:23" ht="16.5" thickBot="1">
      <c r="A40" s="413"/>
      <c r="B40" s="438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40"/>
    </row>
    <row r="41" spans="1:23" ht="16.5" thickBot="1">
      <c r="A41" s="413"/>
      <c r="B41" s="441" t="s">
        <v>1718</v>
      </c>
      <c r="C41" s="442" t="s">
        <v>1719</v>
      </c>
      <c r="D41" s="460" t="s">
        <v>1594</v>
      </c>
      <c r="E41" s="442">
        <f>VLOOKUP(D41,'Общий прайс '!C:E,2,FALSE)</f>
        <v>25710</v>
      </c>
      <c r="F41" s="442">
        <f>VLOOKUP(D41,'Общий прайс '!C:E,3,FALSE)</f>
        <v>25710</v>
      </c>
      <c r="G41" s="442" t="s">
        <v>1596</v>
      </c>
      <c r="H41" s="461">
        <f>VLOOKUP(G41,'Общий прайс '!C:E,2,FALSE)</f>
        <v>21600</v>
      </c>
      <c r="I41" s="461">
        <f>VLOOKUP(G41,'Общий прайс '!C:E,3,FALSE)</f>
        <v>21600</v>
      </c>
      <c r="J41" s="442" t="s">
        <v>1598</v>
      </c>
      <c r="K41" s="461">
        <f>VLOOKUP(J41,'Общий прайс '!C:E,2,FALSE)</f>
        <v>1560</v>
      </c>
      <c r="L41" s="461">
        <f>VLOOKUP(J41,'Общий прайс '!C:E,3,FALSE)</f>
        <v>1560</v>
      </c>
      <c r="M41" s="442" t="s">
        <v>816</v>
      </c>
      <c r="N41" s="461">
        <f>VLOOKUP(M41,'Общий прайс '!C:E,2,FALSE)</f>
        <v>3810</v>
      </c>
      <c r="O41" s="461">
        <f>VLOOKUP(M41,'Общий прайс '!C:E,3,FALSE)</f>
        <v>3810</v>
      </c>
      <c r="P41" s="442" t="s">
        <v>1631</v>
      </c>
      <c r="Q41" s="461">
        <f>VLOOKUP(P41,'Общий прайс '!C:E,2,FALSE)</f>
        <v>3930</v>
      </c>
      <c r="R41" s="461">
        <f>VLOOKUP(P41,'Общий прайс '!C:E,3,FALSE)</f>
        <v>3930</v>
      </c>
      <c r="S41" s="461" t="s">
        <v>1634</v>
      </c>
      <c r="T41" s="461">
        <f>VLOOKUP(S41,'Общий прайс '!C:E,2,FALSE)</f>
        <v>2380</v>
      </c>
      <c r="U41" s="462">
        <f>VLOOKUP(S41,'Общий прайс '!C:E,2,FALSE)</f>
        <v>2380</v>
      </c>
    </row>
    <row r="42" spans="1:23" ht="15.75">
      <c r="A42" s="413"/>
      <c r="B42" s="431"/>
      <c r="C42" s="432"/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3"/>
    </row>
    <row r="43" spans="1:23" ht="16.5" thickBot="1">
      <c r="A43" s="413"/>
      <c r="B43" s="435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7"/>
    </row>
    <row r="44" spans="1:23" ht="15.75">
      <c r="A44" s="434"/>
      <c r="B44" s="448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9"/>
      <c r="U44" s="440"/>
    </row>
    <row r="45" spans="1:23" ht="16.5" thickBot="1">
      <c r="A45" s="413"/>
      <c r="B45" s="524" t="s">
        <v>2003</v>
      </c>
      <c r="C45" s="439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40"/>
    </row>
    <row r="46" spans="1:23" ht="16.5" thickBot="1">
      <c r="A46" s="413"/>
      <c r="B46" s="449" t="s">
        <v>1870</v>
      </c>
      <c r="C46" s="442" t="s">
        <v>1872</v>
      </c>
      <c r="D46" s="460" t="s">
        <v>1874</v>
      </c>
      <c r="E46" s="442">
        <f>VLOOKUP(D46,'Общий прайс '!C:E,2,FALSE)</f>
        <v>24510</v>
      </c>
      <c r="F46" s="442">
        <f>VLOOKUP(D46,'Общий прайс '!C:E,3,FALSE)</f>
        <v>24510</v>
      </c>
      <c r="G46" s="442" t="s">
        <v>1878</v>
      </c>
      <c r="H46" s="461">
        <f>VLOOKUP(G46,'Общий прайс '!C:E,2,FALSE)</f>
        <v>20700</v>
      </c>
      <c r="I46" s="461">
        <f>VLOOKUP(G46,'Общий прайс '!C:E,3,FALSE)</f>
        <v>20700</v>
      </c>
      <c r="J46" s="442" t="s">
        <v>1611</v>
      </c>
      <c r="K46" s="461">
        <f>VLOOKUP(J46,'Общий прайс '!C:E,2,FALSE)</f>
        <v>1510</v>
      </c>
      <c r="L46" s="461">
        <f>VLOOKUP(J46,'Общий прайс '!C:E,3,FALSE)</f>
        <v>1510</v>
      </c>
      <c r="M46" s="442" t="s">
        <v>1622</v>
      </c>
      <c r="N46" s="461">
        <f>VLOOKUP(M46,'Общий прайс '!C:E,2,FALSE)</f>
        <v>3510</v>
      </c>
      <c r="O46" s="461">
        <f>VLOOKUP(M46,'Общий прайс '!C:E,3,FALSE)</f>
        <v>3510</v>
      </c>
      <c r="P46" s="523" t="s">
        <v>1876</v>
      </c>
      <c r="Q46" s="461">
        <f>VLOOKUP(P46,'Общий прайс '!C:E,2,FALSE)</f>
        <v>4990</v>
      </c>
      <c r="R46" s="462">
        <f>VLOOKUP(P46,'Общий прайс '!C:E,3,FALSE)</f>
        <v>4990</v>
      </c>
      <c r="S46" s="486" t="s">
        <v>6</v>
      </c>
      <c r="T46" s="572" t="s">
        <v>1800</v>
      </c>
      <c r="U46" s="573"/>
    </row>
    <row r="47" spans="1:23" ht="16.5" thickBot="1">
      <c r="A47" s="413"/>
      <c r="B47" s="449" t="s">
        <v>1871</v>
      </c>
      <c r="C47" s="442" t="s">
        <v>1873</v>
      </c>
      <c r="D47" s="460" t="s">
        <v>1875</v>
      </c>
      <c r="E47" s="442">
        <f>VLOOKUP(D47,'Общий прайс '!C:E,2,FALSE)</f>
        <v>26310</v>
      </c>
      <c r="F47" s="442">
        <f>VLOOKUP(D47,'Общий прайс '!C:E,3,FALSE)</f>
        <v>26310</v>
      </c>
      <c r="G47" s="442" t="s">
        <v>1879</v>
      </c>
      <c r="H47" s="461">
        <f>VLOOKUP(G47,'Общий прайс '!C:E,2,FALSE)</f>
        <v>22500</v>
      </c>
      <c r="I47" s="461">
        <f>VLOOKUP(G47,'Общий прайс '!C:E,3,FALSE)</f>
        <v>22500</v>
      </c>
      <c r="J47" s="442" t="s">
        <v>1611</v>
      </c>
      <c r="K47" s="461">
        <f>VLOOKUP(J47,'Общий прайс '!C:E,2,FALSE)</f>
        <v>1510</v>
      </c>
      <c r="L47" s="461">
        <f>VLOOKUP(J47,'Общий прайс '!C:E,3,FALSE)</f>
        <v>1510</v>
      </c>
      <c r="M47" s="442" t="s">
        <v>1622</v>
      </c>
      <c r="N47" s="461">
        <f>VLOOKUP(M47,'Общий прайс '!C:E,2,FALSE)</f>
        <v>3510</v>
      </c>
      <c r="O47" s="461">
        <f>VLOOKUP(M47,'Общий прайс '!C:E,3,FALSE)</f>
        <v>3510</v>
      </c>
      <c r="P47" s="523" t="s">
        <v>1877</v>
      </c>
      <c r="Q47" s="461">
        <f>VLOOKUP(P47,'Общий прайс '!C:E,2,FALSE)</f>
        <v>5340</v>
      </c>
      <c r="R47" s="462">
        <f>VLOOKUP(P47,'Общий прайс '!C:E,3,FALSE)</f>
        <v>5340</v>
      </c>
      <c r="S47" s="486" t="s">
        <v>6</v>
      </c>
      <c r="T47" s="572" t="s">
        <v>1800</v>
      </c>
      <c r="U47" s="573"/>
    </row>
    <row r="48" spans="1:23" ht="16.5" thickBot="1">
      <c r="A48" s="444"/>
      <c r="B48" s="453"/>
      <c r="C48" s="454"/>
      <c r="D48" s="454"/>
      <c r="E48" s="454"/>
      <c r="F48" s="454"/>
      <c r="G48" s="454"/>
      <c r="H48" s="454"/>
      <c r="I48" s="454"/>
      <c r="J48" s="455"/>
      <c r="K48" s="454"/>
      <c r="L48" s="454"/>
      <c r="M48" s="454"/>
      <c r="N48" s="454"/>
      <c r="O48" s="454"/>
      <c r="P48" s="456"/>
      <c r="Q48" s="457"/>
      <c r="R48" s="457"/>
      <c r="S48" s="457"/>
      <c r="T48" s="457"/>
      <c r="U48" s="458"/>
    </row>
    <row r="49" spans="1:21" ht="15.75">
      <c r="A49" s="434"/>
      <c r="B49" s="448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9"/>
      <c r="U49" s="440"/>
    </row>
    <row r="50" spans="1:21" ht="16.5" thickBot="1">
      <c r="A50" s="413"/>
      <c r="B50" s="524" t="s">
        <v>1880</v>
      </c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40"/>
    </row>
    <row r="51" spans="1:21" ht="16.5" thickBot="1">
      <c r="A51" s="413"/>
      <c r="B51" s="449" t="s">
        <v>1866</v>
      </c>
      <c r="C51" s="442" t="s">
        <v>1862</v>
      </c>
      <c r="D51" s="460" t="s">
        <v>1865</v>
      </c>
      <c r="E51" s="442">
        <f>VLOOKUP(D51,'Общий прайс '!C:E,2,FALSE)</f>
        <v>24240</v>
      </c>
      <c r="F51" s="442">
        <f>VLOOKUP(D51,'Общий прайс '!C:E,3,FALSE)</f>
        <v>24240</v>
      </c>
      <c r="G51" s="442" t="s">
        <v>1864</v>
      </c>
      <c r="H51" s="461">
        <f>VLOOKUP(G51,'Общий прайс '!C:E,2,FALSE)</f>
        <v>20360</v>
      </c>
      <c r="I51" s="461">
        <f>VLOOKUP(G51,'Общий прайс '!C:E,3,FALSE)</f>
        <v>20360</v>
      </c>
      <c r="J51" s="442" t="s">
        <v>1612</v>
      </c>
      <c r="K51" s="461">
        <f>VLOOKUP(J51,'Общий прайс '!C:E,2,FALSE)</f>
        <v>1710</v>
      </c>
      <c r="L51" s="461">
        <f>VLOOKUP(J51,'Общий прайс '!C:E,3,FALSE)</f>
        <v>1710</v>
      </c>
      <c r="M51" s="442" t="s">
        <v>1694</v>
      </c>
      <c r="N51" s="461">
        <f>VLOOKUP(M51,'Общий прайс '!C:E,2,FALSE)</f>
        <v>3580</v>
      </c>
      <c r="O51" s="461">
        <f>VLOOKUP(M51,'Общий прайс '!C:E,3,FALSE)</f>
        <v>3580</v>
      </c>
      <c r="P51" s="523" t="s">
        <v>1863</v>
      </c>
      <c r="Q51" s="461">
        <f>VLOOKUP(P51,'Общий прайс '!C:E,2,FALSE)</f>
        <v>4990</v>
      </c>
      <c r="R51" s="462">
        <f>VLOOKUP(P51,'Общий прайс '!C:E,3,FALSE)</f>
        <v>4990</v>
      </c>
      <c r="S51" s="486" t="s">
        <v>6</v>
      </c>
      <c r="T51" s="572" t="s">
        <v>1800</v>
      </c>
      <c r="U51" s="573"/>
    </row>
    <row r="52" spans="1:21" ht="15.75">
      <c r="A52" s="413"/>
      <c r="B52" s="446"/>
      <c r="C52" s="432"/>
      <c r="D52" s="432"/>
      <c r="E52" s="432"/>
      <c r="F52" s="432"/>
      <c r="G52" s="432"/>
      <c r="H52" s="432"/>
      <c r="I52" s="432"/>
      <c r="J52" s="450"/>
      <c r="K52" s="432"/>
      <c r="L52" s="432"/>
      <c r="M52" s="432"/>
      <c r="N52" s="432"/>
      <c r="O52" s="432"/>
      <c r="P52" s="451"/>
      <c r="Q52" s="452"/>
      <c r="R52" s="452"/>
      <c r="S52" s="452"/>
      <c r="T52" s="429"/>
      <c r="U52" s="430"/>
    </row>
    <row r="53" spans="1:21" ht="16.5" thickBot="1">
      <c r="A53" s="444"/>
      <c r="B53" s="453"/>
      <c r="C53" s="454"/>
      <c r="D53" s="454"/>
      <c r="E53" s="454"/>
      <c r="F53" s="454"/>
      <c r="G53" s="454"/>
      <c r="H53" s="454"/>
      <c r="I53" s="454"/>
      <c r="J53" s="455"/>
      <c r="K53" s="454"/>
      <c r="L53" s="454"/>
      <c r="M53" s="454"/>
      <c r="N53" s="454"/>
      <c r="O53" s="454"/>
      <c r="P53" s="456"/>
      <c r="Q53" s="457"/>
      <c r="R53" s="457"/>
      <c r="S53" s="457"/>
      <c r="T53" s="457"/>
      <c r="U53" s="458"/>
    </row>
    <row r="54" spans="1:21" ht="15.75">
      <c r="A54" s="434"/>
      <c r="B54" s="448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9"/>
      <c r="U54" s="440"/>
    </row>
    <row r="55" spans="1:21" ht="16.5" thickBot="1">
      <c r="A55" s="413"/>
      <c r="B55" s="447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40"/>
    </row>
    <row r="56" spans="1:21" ht="16.5" thickBot="1">
      <c r="A56" s="413"/>
      <c r="B56" s="449" t="s">
        <v>1720</v>
      </c>
      <c r="C56" s="442" t="s">
        <v>1721</v>
      </c>
      <c r="D56" s="460" t="s">
        <v>1852</v>
      </c>
      <c r="E56" s="442">
        <f>VLOOKUP(D56,'Общий прайс '!C:E,2,FALSE)</f>
        <v>29870</v>
      </c>
      <c r="F56" s="442">
        <f>VLOOKUP(D56,'Общий прайс '!C:E,3,FALSE)</f>
        <v>29870</v>
      </c>
      <c r="G56" s="442" t="s">
        <v>1609</v>
      </c>
      <c r="H56" s="461">
        <f>VLOOKUP(G56,'Общий прайс '!C:E,2,FALSE)</f>
        <v>25830</v>
      </c>
      <c r="I56" s="461">
        <f>VLOOKUP(G56,'Общий прайс '!C:E,3,FALSE)</f>
        <v>25830</v>
      </c>
      <c r="J56" s="442" t="s">
        <v>1612</v>
      </c>
      <c r="K56" s="461">
        <f>VLOOKUP(J56,'Общий прайс '!C:E,2,FALSE)</f>
        <v>1710</v>
      </c>
      <c r="L56" s="461">
        <f>VLOOKUP(J56,'Общий прайс '!C:E,3,FALSE)</f>
        <v>1710</v>
      </c>
      <c r="M56" s="442" t="s">
        <v>1696</v>
      </c>
      <c r="N56" s="461">
        <f>VLOOKUP(M56,'Общий прайс '!C:E,2,FALSE)</f>
        <v>3740</v>
      </c>
      <c r="O56" s="461">
        <f>VLOOKUP(M56,'Общий прайс '!C:E,3,FALSE)</f>
        <v>3740</v>
      </c>
      <c r="P56" s="442" t="s">
        <v>1610</v>
      </c>
      <c r="Q56" s="461">
        <f>VLOOKUP(P56,'Общий прайс '!C:E,2,FALSE)</f>
        <v>6540</v>
      </c>
      <c r="R56" s="462">
        <f>VLOOKUP(P56,'Общий прайс '!C:E,3,FALSE)</f>
        <v>6540</v>
      </c>
      <c r="S56" s="486" t="s">
        <v>6</v>
      </c>
      <c r="T56" s="572" t="s">
        <v>1800</v>
      </c>
      <c r="U56" s="573"/>
    </row>
    <row r="57" spans="1:21" ht="15.75">
      <c r="A57" s="413"/>
      <c r="B57" s="446"/>
      <c r="C57" s="432"/>
      <c r="D57" s="432"/>
      <c r="E57" s="432"/>
      <c r="F57" s="432"/>
      <c r="G57" s="432"/>
      <c r="H57" s="432"/>
      <c r="I57" s="432"/>
      <c r="J57" s="450"/>
      <c r="K57" s="432"/>
      <c r="L57" s="432"/>
      <c r="M57" s="432"/>
      <c r="N57" s="432"/>
      <c r="O57" s="432"/>
      <c r="P57" s="451"/>
      <c r="Q57" s="452"/>
      <c r="R57" s="452"/>
      <c r="S57" s="452"/>
      <c r="T57" s="429"/>
      <c r="U57" s="430"/>
    </row>
    <row r="58" spans="1:21" ht="16.5" thickBot="1">
      <c r="A58" s="444"/>
      <c r="B58" s="453"/>
      <c r="C58" s="454"/>
      <c r="D58" s="454"/>
      <c r="E58" s="454"/>
      <c r="F58" s="454"/>
      <c r="G58" s="454"/>
      <c r="H58" s="454"/>
      <c r="I58" s="454"/>
      <c r="J58" s="455"/>
      <c r="K58" s="454"/>
      <c r="L58" s="454"/>
      <c r="M58" s="454"/>
      <c r="N58" s="454"/>
      <c r="O58" s="454"/>
      <c r="P58" s="456"/>
      <c r="Q58" s="457"/>
      <c r="R58" s="457"/>
      <c r="S58" s="457"/>
      <c r="T58" s="457"/>
      <c r="U58" s="458"/>
    </row>
    <row r="59" spans="1:21">
      <c r="B59" s="459"/>
      <c r="S59" s="404"/>
    </row>
    <row r="61" spans="1:21">
      <c r="M61" s="397" t="s">
        <v>1722</v>
      </c>
    </row>
  </sheetData>
  <mergeCells count="13">
    <mergeCell ref="A3:A4"/>
    <mergeCell ref="B3:B4"/>
    <mergeCell ref="C3:C4"/>
    <mergeCell ref="E3:F3"/>
    <mergeCell ref="H3:I3"/>
    <mergeCell ref="T56:U56"/>
    <mergeCell ref="N3:O3"/>
    <mergeCell ref="Q3:R3"/>
    <mergeCell ref="T3:U3"/>
    <mergeCell ref="K3:L3"/>
    <mergeCell ref="T51:U51"/>
    <mergeCell ref="T46:U46"/>
    <mergeCell ref="T47:U47"/>
  </mergeCells>
  <pageMargins left="0.7" right="0.7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CS151"/>
  <sheetViews>
    <sheetView showGridLines="0" view="pageBreakPreview" zoomScale="70" zoomScaleNormal="70" zoomScaleSheetLayoutView="70" workbookViewId="0">
      <selection activeCell="A33" sqref="A33"/>
    </sheetView>
  </sheetViews>
  <sheetFormatPr defaultRowHeight="12.95" customHeight="1"/>
  <cols>
    <col min="1" max="1" width="48.7109375" style="35" customWidth="1"/>
    <col min="2" max="2" width="18.28515625" style="101" customWidth="1"/>
    <col min="3" max="3" width="18.5703125" style="114" hidden="1" customWidth="1"/>
    <col min="4" max="4" width="12.140625" style="101" customWidth="1"/>
    <col min="5" max="5" width="12" style="101" customWidth="1"/>
    <col min="6" max="6" width="18.5703125" style="114" hidden="1" customWidth="1"/>
    <col min="7" max="7" width="12.7109375" style="101" customWidth="1"/>
    <col min="8" max="8" width="10.42578125" style="101" bestFit="1" customWidth="1"/>
    <col min="9" max="9" width="18.5703125" style="114" hidden="1" customWidth="1"/>
    <col min="10" max="11" width="11.85546875" style="101" customWidth="1"/>
    <col min="12" max="12" width="18.5703125" style="114" hidden="1" customWidth="1"/>
    <col min="13" max="13" width="12.7109375" style="101" customWidth="1"/>
    <col min="14" max="14" width="11.85546875" style="101" customWidth="1"/>
    <col min="15" max="15" width="18.5703125" style="101" hidden="1" customWidth="1"/>
    <col min="16" max="16" width="12.140625" style="101" customWidth="1"/>
    <col min="17" max="17" width="12.28515625" style="114" customWidth="1"/>
    <col min="18" max="18" width="18.5703125" style="114" hidden="1" customWidth="1"/>
    <col min="19" max="20" width="11.85546875" style="101" customWidth="1"/>
    <col min="21" max="21" width="18.5703125" style="101" bestFit="1" customWidth="1"/>
    <col min="22" max="22" width="11.85546875" style="101" customWidth="1"/>
    <col min="23" max="23" width="10.85546875" style="101" customWidth="1"/>
    <col min="24" max="27" width="9.5703125" style="88" customWidth="1"/>
    <col min="28" max="29" width="6.85546875" style="88" customWidth="1"/>
    <col min="30" max="30" width="8.5703125" style="35" customWidth="1"/>
    <col min="31" max="31" width="6.42578125" style="35" customWidth="1"/>
    <col min="32" max="32" width="6.85546875" style="35" customWidth="1"/>
    <col min="33" max="33" width="6.28515625" style="35" customWidth="1"/>
    <col min="34" max="34" width="6.7109375" style="35" customWidth="1"/>
    <col min="35" max="35" width="9.28515625" style="35" customWidth="1"/>
    <col min="36" max="36" width="7.5703125" style="35" customWidth="1"/>
    <col min="37" max="37" width="7.85546875" style="35" customWidth="1"/>
    <col min="38" max="38" width="7.28515625" style="35" customWidth="1"/>
    <col min="39" max="39" width="7.5703125" style="35" customWidth="1"/>
    <col min="40" max="44" width="9.28515625" style="35" customWidth="1"/>
    <col min="45" max="45" width="10.5703125" style="35" customWidth="1"/>
    <col min="46" max="46" width="7.7109375" style="35" customWidth="1"/>
    <col min="47" max="48" width="7.42578125" style="35" customWidth="1"/>
    <col min="49" max="49" width="8.42578125" style="35" customWidth="1"/>
    <col min="50" max="50" width="8.28515625" style="35" customWidth="1"/>
    <col min="51" max="51" width="6.85546875" style="35" customWidth="1"/>
    <col min="52" max="53" width="6.28515625" style="35" customWidth="1"/>
    <col min="54" max="54" width="6.42578125" style="35" customWidth="1"/>
    <col min="55" max="59" width="7.5703125" style="35" customWidth="1"/>
    <col min="60" max="60" width="10.7109375" style="35" customWidth="1"/>
    <col min="61" max="61" width="6.28515625" style="35" customWidth="1"/>
    <col min="62" max="62" width="6" style="35" customWidth="1"/>
    <col min="63" max="63" width="7.140625" style="35" customWidth="1"/>
    <col min="64" max="64" width="7.42578125" style="35" customWidth="1"/>
    <col min="65" max="65" width="7.5703125" style="35" customWidth="1"/>
    <col min="66" max="66" width="6.28515625" style="35" customWidth="1"/>
    <col min="67" max="67" width="5.85546875" style="35" customWidth="1"/>
    <col min="68" max="68" width="5.42578125" style="35" customWidth="1"/>
    <col min="69" max="69" width="6" style="35" customWidth="1"/>
    <col min="70" max="70" width="7.5703125" style="35" customWidth="1"/>
    <col min="71" max="71" width="10.85546875" style="35" customWidth="1"/>
    <col min="72" max="72" width="7.85546875" style="35" customWidth="1"/>
    <col min="73" max="73" width="5.5703125" style="35" customWidth="1"/>
    <col min="74" max="74" width="5.28515625" style="35" customWidth="1"/>
    <col min="75" max="75" width="5.5703125" style="35" customWidth="1"/>
    <col min="76" max="76" width="5.28515625" style="35" customWidth="1"/>
    <col min="77" max="77" width="7.140625" style="35" customWidth="1"/>
    <col min="78" max="78" width="7.5703125" style="35" customWidth="1"/>
    <col min="79" max="80" width="6" style="35" customWidth="1"/>
    <col min="81" max="81" width="5.28515625" style="35" customWidth="1"/>
    <col min="82" max="86" width="6.42578125" style="35" customWidth="1"/>
    <col min="87" max="87" width="10.140625" style="35" customWidth="1"/>
    <col min="88" max="88" width="9.85546875" style="35" customWidth="1"/>
    <col min="89" max="89" width="9.42578125" style="35" customWidth="1"/>
    <col min="90" max="90" width="9.5703125" style="35" customWidth="1"/>
    <col min="91" max="91" width="8.28515625" style="35" customWidth="1"/>
    <col min="92" max="92" width="8.7109375" style="35" customWidth="1"/>
    <col min="93" max="93" width="9" style="35" customWidth="1"/>
    <col min="94" max="94" width="8" style="35" customWidth="1"/>
    <col min="95" max="96" width="9.28515625" style="35" customWidth="1"/>
    <col min="97" max="97" width="8.7109375" style="35" customWidth="1"/>
    <col min="98" max="98" width="8.5703125" style="35" customWidth="1"/>
    <col min="99" max="99" width="11.28515625" style="35" customWidth="1"/>
    <col min="100" max="254" width="9.140625" style="35"/>
    <col min="255" max="255" width="20.85546875" style="35" customWidth="1"/>
    <col min="256" max="256" width="15.42578125" style="35" customWidth="1"/>
    <col min="257" max="267" width="9" style="35" customWidth="1"/>
    <col min="268" max="268" width="9.5703125" style="35" customWidth="1"/>
    <col min="269" max="271" width="9" style="35" customWidth="1"/>
    <col min="272" max="273" width="10" style="35" customWidth="1"/>
    <col min="274" max="274" width="9.85546875" style="35" customWidth="1"/>
    <col min="275" max="275" width="9.7109375" style="35" customWidth="1"/>
    <col min="276" max="276" width="9" style="35" customWidth="1"/>
    <col min="277" max="277" width="18.140625" style="35" customWidth="1"/>
    <col min="278" max="279" width="9" style="35" customWidth="1"/>
    <col min="280" max="283" width="9.5703125" style="35" customWidth="1"/>
    <col min="284" max="285" width="6.85546875" style="35" customWidth="1"/>
    <col min="286" max="286" width="8.5703125" style="35" customWidth="1"/>
    <col min="287" max="287" width="6.42578125" style="35" customWidth="1"/>
    <col min="288" max="288" width="6.85546875" style="35" customWidth="1"/>
    <col min="289" max="289" width="6.28515625" style="35" customWidth="1"/>
    <col min="290" max="290" width="6.7109375" style="35" customWidth="1"/>
    <col min="291" max="291" width="9.28515625" style="35" customWidth="1"/>
    <col min="292" max="292" width="7.5703125" style="35" customWidth="1"/>
    <col min="293" max="293" width="7.85546875" style="35" customWidth="1"/>
    <col min="294" max="294" width="7.28515625" style="35" customWidth="1"/>
    <col min="295" max="295" width="7.5703125" style="35" customWidth="1"/>
    <col min="296" max="300" width="9.28515625" style="35" customWidth="1"/>
    <col min="301" max="301" width="10.5703125" style="35" customWidth="1"/>
    <col min="302" max="302" width="7.7109375" style="35" customWidth="1"/>
    <col min="303" max="304" width="7.42578125" style="35" customWidth="1"/>
    <col min="305" max="305" width="8.42578125" style="35" customWidth="1"/>
    <col min="306" max="306" width="8.28515625" style="35" customWidth="1"/>
    <col min="307" max="307" width="6.85546875" style="35" customWidth="1"/>
    <col min="308" max="309" width="6.28515625" style="35" customWidth="1"/>
    <col min="310" max="310" width="6.42578125" style="35" customWidth="1"/>
    <col min="311" max="315" width="7.5703125" style="35" customWidth="1"/>
    <col min="316" max="316" width="10.7109375" style="35" customWidth="1"/>
    <col min="317" max="317" width="6.28515625" style="35" customWidth="1"/>
    <col min="318" max="318" width="6" style="35" customWidth="1"/>
    <col min="319" max="319" width="7.140625" style="35" customWidth="1"/>
    <col min="320" max="320" width="7.42578125" style="35" customWidth="1"/>
    <col min="321" max="321" width="7.5703125" style="35" customWidth="1"/>
    <col min="322" max="322" width="6.28515625" style="35" customWidth="1"/>
    <col min="323" max="323" width="5.85546875" style="35" customWidth="1"/>
    <col min="324" max="324" width="5.42578125" style="35" customWidth="1"/>
    <col min="325" max="325" width="6" style="35" customWidth="1"/>
    <col min="326" max="326" width="7.5703125" style="35" customWidth="1"/>
    <col min="327" max="327" width="10.85546875" style="35" customWidth="1"/>
    <col min="328" max="328" width="7.85546875" style="35" customWidth="1"/>
    <col min="329" max="329" width="5.5703125" style="35" customWidth="1"/>
    <col min="330" max="330" width="5.28515625" style="35" customWidth="1"/>
    <col min="331" max="331" width="5.5703125" style="35" customWidth="1"/>
    <col min="332" max="332" width="5.28515625" style="35" customWidth="1"/>
    <col min="333" max="333" width="7.140625" style="35" customWidth="1"/>
    <col min="334" max="334" width="7.5703125" style="35" customWidth="1"/>
    <col min="335" max="336" width="6" style="35" customWidth="1"/>
    <col min="337" max="337" width="5.28515625" style="35" customWidth="1"/>
    <col min="338" max="342" width="6.42578125" style="35" customWidth="1"/>
    <col min="343" max="343" width="10.140625" style="35" customWidth="1"/>
    <col min="344" max="344" width="9.85546875" style="35" customWidth="1"/>
    <col min="345" max="345" width="9.42578125" style="35" customWidth="1"/>
    <col min="346" max="346" width="9.5703125" style="35" customWidth="1"/>
    <col min="347" max="347" width="8.28515625" style="35" customWidth="1"/>
    <col min="348" max="348" width="8.7109375" style="35" customWidth="1"/>
    <col min="349" max="349" width="9" style="35" customWidth="1"/>
    <col min="350" max="350" width="8" style="35" customWidth="1"/>
    <col min="351" max="352" width="9.28515625" style="35" customWidth="1"/>
    <col min="353" max="353" width="8.7109375" style="35" customWidth="1"/>
    <col min="354" max="354" width="8.5703125" style="35" customWidth="1"/>
    <col min="355" max="355" width="11.28515625" style="35" customWidth="1"/>
    <col min="356" max="510" width="9.140625" style="35"/>
    <col min="511" max="511" width="20.85546875" style="35" customWidth="1"/>
    <col min="512" max="512" width="15.42578125" style="35" customWidth="1"/>
    <col min="513" max="523" width="9" style="35" customWidth="1"/>
    <col min="524" max="524" width="9.5703125" style="35" customWidth="1"/>
    <col min="525" max="527" width="9" style="35" customWidth="1"/>
    <col min="528" max="529" width="10" style="35" customWidth="1"/>
    <col min="530" max="530" width="9.85546875" style="35" customWidth="1"/>
    <col min="531" max="531" width="9.7109375" style="35" customWidth="1"/>
    <col min="532" max="532" width="9" style="35" customWidth="1"/>
    <col min="533" max="533" width="18.140625" style="35" customWidth="1"/>
    <col min="534" max="535" width="9" style="35" customWidth="1"/>
    <col min="536" max="539" width="9.5703125" style="35" customWidth="1"/>
    <col min="540" max="541" width="6.85546875" style="35" customWidth="1"/>
    <col min="542" max="542" width="8.5703125" style="35" customWidth="1"/>
    <col min="543" max="543" width="6.42578125" style="35" customWidth="1"/>
    <col min="544" max="544" width="6.85546875" style="35" customWidth="1"/>
    <col min="545" max="545" width="6.28515625" style="35" customWidth="1"/>
    <col min="546" max="546" width="6.7109375" style="35" customWidth="1"/>
    <col min="547" max="547" width="9.28515625" style="35" customWidth="1"/>
    <col min="548" max="548" width="7.5703125" style="35" customWidth="1"/>
    <col min="549" max="549" width="7.85546875" style="35" customWidth="1"/>
    <col min="550" max="550" width="7.28515625" style="35" customWidth="1"/>
    <col min="551" max="551" width="7.5703125" style="35" customWidth="1"/>
    <col min="552" max="556" width="9.28515625" style="35" customWidth="1"/>
    <col min="557" max="557" width="10.5703125" style="35" customWidth="1"/>
    <col min="558" max="558" width="7.7109375" style="35" customWidth="1"/>
    <col min="559" max="560" width="7.42578125" style="35" customWidth="1"/>
    <col min="561" max="561" width="8.42578125" style="35" customWidth="1"/>
    <col min="562" max="562" width="8.28515625" style="35" customWidth="1"/>
    <col min="563" max="563" width="6.85546875" style="35" customWidth="1"/>
    <col min="564" max="565" width="6.28515625" style="35" customWidth="1"/>
    <col min="566" max="566" width="6.42578125" style="35" customWidth="1"/>
    <col min="567" max="571" width="7.5703125" style="35" customWidth="1"/>
    <col min="572" max="572" width="10.7109375" style="35" customWidth="1"/>
    <col min="573" max="573" width="6.28515625" style="35" customWidth="1"/>
    <col min="574" max="574" width="6" style="35" customWidth="1"/>
    <col min="575" max="575" width="7.140625" style="35" customWidth="1"/>
    <col min="576" max="576" width="7.42578125" style="35" customWidth="1"/>
    <col min="577" max="577" width="7.5703125" style="35" customWidth="1"/>
    <col min="578" max="578" width="6.28515625" style="35" customWidth="1"/>
    <col min="579" max="579" width="5.85546875" style="35" customWidth="1"/>
    <col min="580" max="580" width="5.42578125" style="35" customWidth="1"/>
    <col min="581" max="581" width="6" style="35" customWidth="1"/>
    <col min="582" max="582" width="7.5703125" style="35" customWidth="1"/>
    <col min="583" max="583" width="10.85546875" style="35" customWidth="1"/>
    <col min="584" max="584" width="7.85546875" style="35" customWidth="1"/>
    <col min="585" max="585" width="5.5703125" style="35" customWidth="1"/>
    <col min="586" max="586" width="5.28515625" style="35" customWidth="1"/>
    <col min="587" max="587" width="5.5703125" style="35" customWidth="1"/>
    <col min="588" max="588" width="5.28515625" style="35" customWidth="1"/>
    <col min="589" max="589" width="7.140625" style="35" customWidth="1"/>
    <col min="590" max="590" width="7.5703125" style="35" customWidth="1"/>
    <col min="591" max="592" width="6" style="35" customWidth="1"/>
    <col min="593" max="593" width="5.28515625" style="35" customWidth="1"/>
    <col min="594" max="598" width="6.42578125" style="35" customWidth="1"/>
    <col min="599" max="599" width="10.140625" style="35" customWidth="1"/>
    <col min="600" max="600" width="9.85546875" style="35" customWidth="1"/>
    <col min="601" max="601" width="9.42578125" style="35" customWidth="1"/>
    <col min="602" max="602" width="9.5703125" style="35" customWidth="1"/>
    <col min="603" max="603" width="8.28515625" style="35" customWidth="1"/>
    <col min="604" max="604" width="8.7109375" style="35" customWidth="1"/>
    <col min="605" max="605" width="9" style="35" customWidth="1"/>
    <col min="606" max="606" width="8" style="35" customWidth="1"/>
    <col min="607" max="608" width="9.28515625" style="35" customWidth="1"/>
    <col min="609" max="609" width="8.7109375" style="35" customWidth="1"/>
    <col min="610" max="610" width="8.5703125" style="35" customWidth="1"/>
    <col min="611" max="611" width="11.28515625" style="35" customWidth="1"/>
    <col min="612" max="766" width="9.140625" style="35"/>
    <col min="767" max="767" width="20.85546875" style="35" customWidth="1"/>
    <col min="768" max="768" width="15.42578125" style="35" customWidth="1"/>
    <col min="769" max="779" width="9" style="35" customWidth="1"/>
    <col min="780" max="780" width="9.5703125" style="35" customWidth="1"/>
    <col min="781" max="783" width="9" style="35" customWidth="1"/>
    <col min="784" max="785" width="10" style="35" customWidth="1"/>
    <col min="786" max="786" width="9.85546875" style="35" customWidth="1"/>
    <col min="787" max="787" width="9.7109375" style="35" customWidth="1"/>
    <col min="788" max="788" width="9" style="35" customWidth="1"/>
    <col min="789" max="789" width="18.140625" style="35" customWidth="1"/>
    <col min="790" max="791" width="9" style="35" customWidth="1"/>
    <col min="792" max="795" width="9.5703125" style="35" customWidth="1"/>
    <col min="796" max="797" width="6.85546875" style="35" customWidth="1"/>
    <col min="798" max="798" width="8.5703125" style="35" customWidth="1"/>
    <col min="799" max="799" width="6.42578125" style="35" customWidth="1"/>
    <col min="800" max="800" width="6.85546875" style="35" customWidth="1"/>
    <col min="801" max="801" width="6.28515625" style="35" customWidth="1"/>
    <col min="802" max="802" width="6.7109375" style="35" customWidth="1"/>
    <col min="803" max="803" width="9.28515625" style="35" customWidth="1"/>
    <col min="804" max="804" width="7.5703125" style="35" customWidth="1"/>
    <col min="805" max="805" width="7.85546875" style="35" customWidth="1"/>
    <col min="806" max="806" width="7.28515625" style="35" customWidth="1"/>
    <col min="807" max="807" width="7.5703125" style="35" customWidth="1"/>
    <col min="808" max="812" width="9.28515625" style="35" customWidth="1"/>
    <col min="813" max="813" width="10.5703125" style="35" customWidth="1"/>
    <col min="814" max="814" width="7.7109375" style="35" customWidth="1"/>
    <col min="815" max="816" width="7.42578125" style="35" customWidth="1"/>
    <col min="817" max="817" width="8.42578125" style="35" customWidth="1"/>
    <col min="818" max="818" width="8.28515625" style="35" customWidth="1"/>
    <col min="819" max="819" width="6.85546875" style="35" customWidth="1"/>
    <col min="820" max="821" width="6.28515625" style="35" customWidth="1"/>
    <col min="822" max="822" width="6.42578125" style="35" customWidth="1"/>
    <col min="823" max="827" width="7.5703125" style="35" customWidth="1"/>
    <col min="828" max="828" width="10.7109375" style="35" customWidth="1"/>
    <col min="829" max="829" width="6.28515625" style="35" customWidth="1"/>
    <col min="830" max="830" width="6" style="35" customWidth="1"/>
    <col min="831" max="831" width="7.140625" style="35" customWidth="1"/>
    <col min="832" max="832" width="7.42578125" style="35" customWidth="1"/>
    <col min="833" max="833" width="7.5703125" style="35" customWidth="1"/>
    <col min="834" max="834" width="6.28515625" style="35" customWidth="1"/>
    <col min="835" max="835" width="5.85546875" style="35" customWidth="1"/>
    <col min="836" max="836" width="5.42578125" style="35" customWidth="1"/>
    <col min="837" max="837" width="6" style="35" customWidth="1"/>
    <col min="838" max="838" width="7.5703125" style="35" customWidth="1"/>
    <col min="839" max="839" width="10.85546875" style="35" customWidth="1"/>
    <col min="840" max="840" width="7.85546875" style="35" customWidth="1"/>
    <col min="841" max="841" width="5.5703125" style="35" customWidth="1"/>
    <col min="842" max="842" width="5.28515625" style="35" customWidth="1"/>
    <col min="843" max="843" width="5.5703125" style="35" customWidth="1"/>
    <col min="844" max="844" width="5.28515625" style="35" customWidth="1"/>
    <col min="845" max="845" width="7.140625" style="35" customWidth="1"/>
    <col min="846" max="846" width="7.5703125" style="35" customWidth="1"/>
    <col min="847" max="848" width="6" style="35" customWidth="1"/>
    <col min="849" max="849" width="5.28515625" style="35" customWidth="1"/>
    <col min="850" max="854" width="6.42578125" style="35" customWidth="1"/>
    <col min="855" max="855" width="10.140625" style="35" customWidth="1"/>
    <col min="856" max="856" width="9.85546875" style="35" customWidth="1"/>
    <col min="857" max="857" width="9.42578125" style="35" customWidth="1"/>
    <col min="858" max="858" width="9.5703125" style="35" customWidth="1"/>
    <col min="859" max="859" width="8.28515625" style="35" customWidth="1"/>
    <col min="860" max="860" width="8.7109375" style="35" customWidth="1"/>
    <col min="861" max="861" width="9" style="35" customWidth="1"/>
    <col min="862" max="862" width="8" style="35" customWidth="1"/>
    <col min="863" max="864" width="9.28515625" style="35" customWidth="1"/>
    <col min="865" max="865" width="8.7109375" style="35" customWidth="1"/>
    <col min="866" max="866" width="8.5703125" style="35" customWidth="1"/>
    <col min="867" max="867" width="11.28515625" style="35" customWidth="1"/>
    <col min="868" max="1022" width="9.140625" style="35"/>
    <col min="1023" max="1023" width="20.85546875" style="35" customWidth="1"/>
    <col min="1024" max="1024" width="15.42578125" style="35" customWidth="1"/>
    <col min="1025" max="1035" width="9" style="35" customWidth="1"/>
    <col min="1036" max="1036" width="9.5703125" style="35" customWidth="1"/>
    <col min="1037" max="1039" width="9" style="35" customWidth="1"/>
    <col min="1040" max="1041" width="10" style="35" customWidth="1"/>
    <col min="1042" max="1042" width="9.85546875" style="35" customWidth="1"/>
    <col min="1043" max="1043" width="9.7109375" style="35" customWidth="1"/>
    <col min="1044" max="1044" width="9" style="35" customWidth="1"/>
    <col min="1045" max="1045" width="18.140625" style="35" customWidth="1"/>
    <col min="1046" max="1047" width="9" style="35" customWidth="1"/>
    <col min="1048" max="1051" width="9.5703125" style="35" customWidth="1"/>
    <col min="1052" max="1053" width="6.85546875" style="35" customWidth="1"/>
    <col min="1054" max="1054" width="8.5703125" style="35" customWidth="1"/>
    <col min="1055" max="1055" width="6.42578125" style="35" customWidth="1"/>
    <col min="1056" max="1056" width="6.85546875" style="35" customWidth="1"/>
    <col min="1057" max="1057" width="6.28515625" style="35" customWidth="1"/>
    <col min="1058" max="1058" width="6.7109375" style="35" customWidth="1"/>
    <col min="1059" max="1059" width="9.28515625" style="35" customWidth="1"/>
    <col min="1060" max="1060" width="7.5703125" style="35" customWidth="1"/>
    <col min="1061" max="1061" width="7.85546875" style="35" customWidth="1"/>
    <col min="1062" max="1062" width="7.28515625" style="35" customWidth="1"/>
    <col min="1063" max="1063" width="7.5703125" style="35" customWidth="1"/>
    <col min="1064" max="1068" width="9.28515625" style="35" customWidth="1"/>
    <col min="1069" max="1069" width="10.5703125" style="35" customWidth="1"/>
    <col min="1070" max="1070" width="7.7109375" style="35" customWidth="1"/>
    <col min="1071" max="1072" width="7.42578125" style="35" customWidth="1"/>
    <col min="1073" max="1073" width="8.42578125" style="35" customWidth="1"/>
    <col min="1074" max="1074" width="8.28515625" style="35" customWidth="1"/>
    <col min="1075" max="1075" width="6.85546875" style="35" customWidth="1"/>
    <col min="1076" max="1077" width="6.28515625" style="35" customWidth="1"/>
    <col min="1078" max="1078" width="6.42578125" style="35" customWidth="1"/>
    <col min="1079" max="1083" width="7.5703125" style="35" customWidth="1"/>
    <col min="1084" max="1084" width="10.7109375" style="35" customWidth="1"/>
    <col min="1085" max="1085" width="6.28515625" style="35" customWidth="1"/>
    <col min="1086" max="1086" width="6" style="35" customWidth="1"/>
    <col min="1087" max="1087" width="7.140625" style="35" customWidth="1"/>
    <col min="1088" max="1088" width="7.42578125" style="35" customWidth="1"/>
    <col min="1089" max="1089" width="7.5703125" style="35" customWidth="1"/>
    <col min="1090" max="1090" width="6.28515625" style="35" customWidth="1"/>
    <col min="1091" max="1091" width="5.85546875" style="35" customWidth="1"/>
    <col min="1092" max="1092" width="5.42578125" style="35" customWidth="1"/>
    <col min="1093" max="1093" width="6" style="35" customWidth="1"/>
    <col min="1094" max="1094" width="7.5703125" style="35" customWidth="1"/>
    <col min="1095" max="1095" width="10.85546875" style="35" customWidth="1"/>
    <col min="1096" max="1096" width="7.85546875" style="35" customWidth="1"/>
    <col min="1097" max="1097" width="5.5703125" style="35" customWidth="1"/>
    <col min="1098" max="1098" width="5.28515625" style="35" customWidth="1"/>
    <col min="1099" max="1099" width="5.5703125" style="35" customWidth="1"/>
    <col min="1100" max="1100" width="5.28515625" style="35" customWidth="1"/>
    <col min="1101" max="1101" width="7.140625" style="35" customWidth="1"/>
    <col min="1102" max="1102" width="7.5703125" style="35" customWidth="1"/>
    <col min="1103" max="1104" width="6" style="35" customWidth="1"/>
    <col min="1105" max="1105" width="5.28515625" style="35" customWidth="1"/>
    <col min="1106" max="1110" width="6.42578125" style="35" customWidth="1"/>
    <col min="1111" max="1111" width="10.140625" style="35" customWidth="1"/>
    <col min="1112" max="1112" width="9.85546875" style="35" customWidth="1"/>
    <col min="1113" max="1113" width="9.42578125" style="35" customWidth="1"/>
    <col min="1114" max="1114" width="9.5703125" style="35" customWidth="1"/>
    <col min="1115" max="1115" width="8.28515625" style="35" customWidth="1"/>
    <col min="1116" max="1116" width="8.7109375" style="35" customWidth="1"/>
    <col min="1117" max="1117" width="9" style="35" customWidth="1"/>
    <col min="1118" max="1118" width="8" style="35" customWidth="1"/>
    <col min="1119" max="1120" width="9.28515625" style="35" customWidth="1"/>
    <col min="1121" max="1121" width="8.7109375" style="35" customWidth="1"/>
    <col min="1122" max="1122" width="8.5703125" style="35" customWidth="1"/>
    <col min="1123" max="1123" width="11.28515625" style="35" customWidth="1"/>
    <col min="1124" max="1278" width="9.140625" style="35"/>
    <col min="1279" max="1279" width="20.85546875" style="35" customWidth="1"/>
    <col min="1280" max="1280" width="15.42578125" style="35" customWidth="1"/>
    <col min="1281" max="1291" width="9" style="35" customWidth="1"/>
    <col min="1292" max="1292" width="9.5703125" style="35" customWidth="1"/>
    <col min="1293" max="1295" width="9" style="35" customWidth="1"/>
    <col min="1296" max="1297" width="10" style="35" customWidth="1"/>
    <col min="1298" max="1298" width="9.85546875" style="35" customWidth="1"/>
    <col min="1299" max="1299" width="9.7109375" style="35" customWidth="1"/>
    <col min="1300" max="1300" width="9" style="35" customWidth="1"/>
    <col min="1301" max="1301" width="18.140625" style="35" customWidth="1"/>
    <col min="1302" max="1303" width="9" style="35" customWidth="1"/>
    <col min="1304" max="1307" width="9.5703125" style="35" customWidth="1"/>
    <col min="1308" max="1309" width="6.85546875" style="35" customWidth="1"/>
    <col min="1310" max="1310" width="8.5703125" style="35" customWidth="1"/>
    <col min="1311" max="1311" width="6.42578125" style="35" customWidth="1"/>
    <col min="1312" max="1312" width="6.85546875" style="35" customWidth="1"/>
    <col min="1313" max="1313" width="6.28515625" style="35" customWidth="1"/>
    <col min="1314" max="1314" width="6.7109375" style="35" customWidth="1"/>
    <col min="1315" max="1315" width="9.28515625" style="35" customWidth="1"/>
    <col min="1316" max="1316" width="7.5703125" style="35" customWidth="1"/>
    <col min="1317" max="1317" width="7.85546875" style="35" customWidth="1"/>
    <col min="1318" max="1318" width="7.28515625" style="35" customWidth="1"/>
    <col min="1319" max="1319" width="7.5703125" style="35" customWidth="1"/>
    <col min="1320" max="1324" width="9.28515625" style="35" customWidth="1"/>
    <col min="1325" max="1325" width="10.5703125" style="35" customWidth="1"/>
    <col min="1326" max="1326" width="7.7109375" style="35" customWidth="1"/>
    <col min="1327" max="1328" width="7.42578125" style="35" customWidth="1"/>
    <col min="1329" max="1329" width="8.42578125" style="35" customWidth="1"/>
    <col min="1330" max="1330" width="8.28515625" style="35" customWidth="1"/>
    <col min="1331" max="1331" width="6.85546875" style="35" customWidth="1"/>
    <col min="1332" max="1333" width="6.28515625" style="35" customWidth="1"/>
    <col min="1334" max="1334" width="6.42578125" style="35" customWidth="1"/>
    <col min="1335" max="1339" width="7.5703125" style="35" customWidth="1"/>
    <col min="1340" max="1340" width="10.7109375" style="35" customWidth="1"/>
    <col min="1341" max="1341" width="6.28515625" style="35" customWidth="1"/>
    <col min="1342" max="1342" width="6" style="35" customWidth="1"/>
    <col min="1343" max="1343" width="7.140625" style="35" customWidth="1"/>
    <col min="1344" max="1344" width="7.42578125" style="35" customWidth="1"/>
    <col min="1345" max="1345" width="7.5703125" style="35" customWidth="1"/>
    <col min="1346" max="1346" width="6.28515625" style="35" customWidth="1"/>
    <col min="1347" max="1347" width="5.85546875" style="35" customWidth="1"/>
    <col min="1348" max="1348" width="5.42578125" style="35" customWidth="1"/>
    <col min="1349" max="1349" width="6" style="35" customWidth="1"/>
    <col min="1350" max="1350" width="7.5703125" style="35" customWidth="1"/>
    <col min="1351" max="1351" width="10.85546875" style="35" customWidth="1"/>
    <col min="1352" max="1352" width="7.85546875" style="35" customWidth="1"/>
    <col min="1353" max="1353" width="5.5703125" style="35" customWidth="1"/>
    <col min="1354" max="1354" width="5.28515625" style="35" customWidth="1"/>
    <col min="1355" max="1355" width="5.5703125" style="35" customWidth="1"/>
    <col min="1356" max="1356" width="5.28515625" style="35" customWidth="1"/>
    <col min="1357" max="1357" width="7.140625" style="35" customWidth="1"/>
    <col min="1358" max="1358" width="7.5703125" style="35" customWidth="1"/>
    <col min="1359" max="1360" width="6" style="35" customWidth="1"/>
    <col min="1361" max="1361" width="5.28515625" style="35" customWidth="1"/>
    <col min="1362" max="1366" width="6.42578125" style="35" customWidth="1"/>
    <col min="1367" max="1367" width="10.140625" style="35" customWidth="1"/>
    <col min="1368" max="1368" width="9.85546875" style="35" customWidth="1"/>
    <col min="1369" max="1369" width="9.42578125" style="35" customWidth="1"/>
    <col min="1370" max="1370" width="9.5703125" style="35" customWidth="1"/>
    <col min="1371" max="1371" width="8.28515625" style="35" customWidth="1"/>
    <col min="1372" max="1372" width="8.7109375" style="35" customWidth="1"/>
    <col min="1373" max="1373" width="9" style="35" customWidth="1"/>
    <col min="1374" max="1374" width="8" style="35" customWidth="1"/>
    <col min="1375" max="1376" width="9.28515625" style="35" customWidth="1"/>
    <col min="1377" max="1377" width="8.7109375" style="35" customWidth="1"/>
    <col min="1378" max="1378" width="8.5703125" style="35" customWidth="1"/>
    <col min="1379" max="1379" width="11.28515625" style="35" customWidth="1"/>
    <col min="1380" max="1534" width="9.140625" style="35"/>
    <col min="1535" max="1535" width="20.85546875" style="35" customWidth="1"/>
    <col min="1536" max="1536" width="15.42578125" style="35" customWidth="1"/>
    <col min="1537" max="1547" width="9" style="35" customWidth="1"/>
    <col min="1548" max="1548" width="9.5703125" style="35" customWidth="1"/>
    <col min="1549" max="1551" width="9" style="35" customWidth="1"/>
    <col min="1552" max="1553" width="10" style="35" customWidth="1"/>
    <col min="1554" max="1554" width="9.85546875" style="35" customWidth="1"/>
    <col min="1555" max="1555" width="9.7109375" style="35" customWidth="1"/>
    <col min="1556" max="1556" width="9" style="35" customWidth="1"/>
    <col min="1557" max="1557" width="18.140625" style="35" customWidth="1"/>
    <col min="1558" max="1559" width="9" style="35" customWidth="1"/>
    <col min="1560" max="1563" width="9.5703125" style="35" customWidth="1"/>
    <col min="1564" max="1565" width="6.85546875" style="35" customWidth="1"/>
    <col min="1566" max="1566" width="8.5703125" style="35" customWidth="1"/>
    <col min="1567" max="1567" width="6.42578125" style="35" customWidth="1"/>
    <col min="1568" max="1568" width="6.85546875" style="35" customWidth="1"/>
    <col min="1569" max="1569" width="6.28515625" style="35" customWidth="1"/>
    <col min="1570" max="1570" width="6.7109375" style="35" customWidth="1"/>
    <col min="1571" max="1571" width="9.28515625" style="35" customWidth="1"/>
    <col min="1572" max="1572" width="7.5703125" style="35" customWidth="1"/>
    <col min="1573" max="1573" width="7.85546875" style="35" customWidth="1"/>
    <col min="1574" max="1574" width="7.28515625" style="35" customWidth="1"/>
    <col min="1575" max="1575" width="7.5703125" style="35" customWidth="1"/>
    <col min="1576" max="1580" width="9.28515625" style="35" customWidth="1"/>
    <col min="1581" max="1581" width="10.5703125" style="35" customWidth="1"/>
    <col min="1582" max="1582" width="7.7109375" style="35" customWidth="1"/>
    <col min="1583" max="1584" width="7.42578125" style="35" customWidth="1"/>
    <col min="1585" max="1585" width="8.42578125" style="35" customWidth="1"/>
    <col min="1586" max="1586" width="8.28515625" style="35" customWidth="1"/>
    <col min="1587" max="1587" width="6.85546875" style="35" customWidth="1"/>
    <col min="1588" max="1589" width="6.28515625" style="35" customWidth="1"/>
    <col min="1590" max="1590" width="6.42578125" style="35" customWidth="1"/>
    <col min="1591" max="1595" width="7.5703125" style="35" customWidth="1"/>
    <col min="1596" max="1596" width="10.7109375" style="35" customWidth="1"/>
    <col min="1597" max="1597" width="6.28515625" style="35" customWidth="1"/>
    <col min="1598" max="1598" width="6" style="35" customWidth="1"/>
    <col min="1599" max="1599" width="7.140625" style="35" customWidth="1"/>
    <col min="1600" max="1600" width="7.42578125" style="35" customWidth="1"/>
    <col min="1601" max="1601" width="7.5703125" style="35" customWidth="1"/>
    <col min="1602" max="1602" width="6.28515625" style="35" customWidth="1"/>
    <col min="1603" max="1603" width="5.85546875" style="35" customWidth="1"/>
    <col min="1604" max="1604" width="5.42578125" style="35" customWidth="1"/>
    <col min="1605" max="1605" width="6" style="35" customWidth="1"/>
    <col min="1606" max="1606" width="7.5703125" style="35" customWidth="1"/>
    <col min="1607" max="1607" width="10.85546875" style="35" customWidth="1"/>
    <col min="1608" max="1608" width="7.85546875" style="35" customWidth="1"/>
    <col min="1609" max="1609" width="5.5703125" style="35" customWidth="1"/>
    <col min="1610" max="1610" width="5.28515625" style="35" customWidth="1"/>
    <col min="1611" max="1611" width="5.5703125" style="35" customWidth="1"/>
    <col min="1612" max="1612" width="5.28515625" style="35" customWidth="1"/>
    <col min="1613" max="1613" width="7.140625" style="35" customWidth="1"/>
    <col min="1614" max="1614" width="7.5703125" style="35" customWidth="1"/>
    <col min="1615" max="1616" width="6" style="35" customWidth="1"/>
    <col min="1617" max="1617" width="5.28515625" style="35" customWidth="1"/>
    <col min="1618" max="1622" width="6.42578125" style="35" customWidth="1"/>
    <col min="1623" max="1623" width="10.140625" style="35" customWidth="1"/>
    <col min="1624" max="1624" width="9.85546875" style="35" customWidth="1"/>
    <col min="1625" max="1625" width="9.42578125" style="35" customWidth="1"/>
    <col min="1626" max="1626" width="9.5703125" style="35" customWidth="1"/>
    <col min="1627" max="1627" width="8.28515625" style="35" customWidth="1"/>
    <col min="1628" max="1628" width="8.7109375" style="35" customWidth="1"/>
    <col min="1629" max="1629" width="9" style="35" customWidth="1"/>
    <col min="1630" max="1630" width="8" style="35" customWidth="1"/>
    <col min="1631" max="1632" width="9.28515625" style="35" customWidth="1"/>
    <col min="1633" max="1633" width="8.7109375" style="35" customWidth="1"/>
    <col min="1634" max="1634" width="8.5703125" style="35" customWidth="1"/>
    <col min="1635" max="1635" width="11.28515625" style="35" customWidth="1"/>
    <col min="1636" max="1790" width="9.140625" style="35"/>
    <col min="1791" max="1791" width="20.85546875" style="35" customWidth="1"/>
    <col min="1792" max="1792" width="15.42578125" style="35" customWidth="1"/>
    <col min="1793" max="1803" width="9" style="35" customWidth="1"/>
    <col min="1804" max="1804" width="9.5703125" style="35" customWidth="1"/>
    <col min="1805" max="1807" width="9" style="35" customWidth="1"/>
    <col min="1808" max="1809" width="10" style="35" customWidth="1"/>
    <col min="1810" max="1810" width="9.85546875" style="35" customWidth="1"/>
    <col min="1811" max="1811" width="9.7109375" style="35" customWidth="1"/>
    <col min="1812" max="1812" width="9" style="35" customWidth="1"/>
    <col min="1813" max="1813" width="18.140625" style="35" customWidth="1"/>
    <col min="1814" max="1815" width="9" style="35" customWidth="1"/>
    <col min="1816" max="1819" width="9.5703125" style="35" customWidth="1"/>
    <col min="1820" max="1821" width="6.85546875" style="35" customWidth="1"/>
    <col min="1822" max="1822" width="8.5703125" style="35" customWidth="1"/>
    <col min="1823" max="1823" width="6.42578125" style="35" customWidth="1"/>
    <col min="1824" max="1824" width="6.85546875" style="35" customWidth="1"/>
    <col min="1825" max="1825" width="6.28515625" style="35" customWidth="1"/>
    <col min="1826" max="1826" width="6.7109375" style="35" customWidth="1"/>
    <col min="1827" max="1827" width="9.28515625" style="35" customWidth="1"/>
    <col min="1828" max="1828" width="7.5703125" style="35" customWidth="1"/>
    <col min="1829" max="1829" width="7.85546875" style="35" customWidth="1"/>
    <col min="1830" max="1830" width="7.28515625" style="35" customWidth="1"/>
    <col min="1831" max="1831" width="7.5703125" style="35" customWidth="1"/>
    <col min="1832" max="1836" width="9.28515625" style="35" customWidth="1"/>
    <col min="1837" max="1837" width="10.5703125" style="35" customWidth="1"/>
    <col min="1838" max="1838" width="7.7109375" style="35" customWidth="1"/>
    <col min="1839" max="1840" width="7.42578125" style="35" customWidth="1"/>
    <col min="1841" max="1841" width="8.42578125" style="35" customWidth="1"/>
    <col min="1842" max="1842" width="8.28515625" style="35" customWidth="1"/>
    <col min="1843" max="1843" width="6.85546875" style="35" customWidth="1"/>
    <col min="1844" max="1845" width="6.28515625" style="35" customWidth="1"/>
    <col min="1846" max="1846" width="6.42578125" style="35" customWidth="1"/>
    <col min="1847" max="1851" width="7.5703125" style="35" customWidth="1"/>
    <col min="1852" max="1852" width="10.7109375" style="35" customWidth="1"/>
    <col min="1853" max="1853" width="6.28515625" style="35" customWidth="1"/>
    <col min="1854" max="1854" width="6" style="35" customWidth="1"/>
    <col min="1855" max="1855" width="7.140625" style="35" customWidth="1"/>
    <col min="1856" max="1856" width="7.42578125" style="35" customWidth="1"/>
    <col min="1857" max="1857" width="7.5703125" style="35" customWidth="1"/>
    <col min="1858" max="1858" width="6.28515625" style="35" customWidth="1"/>
    <col min="1859" max="1859" width="5.85546875" style="35" customWidth="1"/>
    <col min="1860" max="1860" width="5.42578125" style="35" customWidth="1"/>
    <col min="1861" max="1861" width="6" style="35" customWidth="1"/>
    <col min="1862" max="1862" width="7.5703125" style="35" customWidth="1"/>
    <col min="1863" max="1863" width="10.85546875" style="35" customWidth="1"/>
    <col min="1864" max="1864" width="7.85546875" style="35" customWidth="1"/>
    <col min="1865" max="1865" width="5.5703125" style="35" customWidth="1"/>
    <col min="1866" max="1866" width="5.28515625" style="35" customWidth="1"/>
    <col min="1867" max="1867" width="5.5703125" style="35" customWidth="1"/>
    <col min="1868" max="1868" width="5.28515625" style="35" customWidth="1"/>
    <col min="1869" max="1869" width="7.140625" style="35" customWidth="1"/>
    <col min="1870" max="1870" width="7.5703125" style="35" customWidth="1"/>
    <col min="1871" max="1872" width="6" style="35" customWidth="1"/>
    <col min="1873" max="1873" width="5.28515625" style="35" customWidth="1"/>
    <col min="1874" max="1878" width="6.42578125" style="35" customWidth="1"/>
    <col min="1879" max="1879" width="10.140625" style="35" customWidth="1"/>
    <col min="1880" max="1880" width="9.85546875" style="35" customWidth="1"/>
    <col min="1881" max="1881" width="9.42578125" style="35" customWidth="1"/>
    <col min="1882" max="1882" width="9.5703125" style="35" customWidth="1"/>
    <col min="1883" max="1883" width="8.28515625" style="35" customWidth="1"/>
    <col min="1884" max="1884" width="8.7109375" style="35" customWidth="1"/>
    <col min="1885" max="1885" width="9" style="35" customWidth="1"/>
    <col min="1886" max="1886" width="8" style="35" customWidth="1"/>
    <col min="1887" max="1888" width="9.28515625" style="35" customWidth="1"/>
    <col min="1889" max="1889" width="8.7109375" style="35" customWidth="1"/>
    <col min="1890" max="1890" width="8.5703125" style="35" customWidth="1"/>
    <col min="1891" max="1891" width="11.28515625" style="35" customWidth="1"/>
    <col min="1892" max="2046" width="9.140625" style="35"/>
    <col min="2047" max="2047" width="20.85546875" style="35" customWidth="1"/>
    <col min="2048" max="2048" width="15.42578125" style="35" customWidth="1"/>
    <col min="2049" max="2059" width="9" style="35" customWidth="1"/>
    <col min="2060" max="2060" width="9.5703125" style="35" customWidth="1"/>
    <col min="2061" max="2063" width="9" style="35" customWidth="1"/>
    <col min="2064" max="2065" width="10" style="35" customWidth="1"/>
    <col min="2066" max="2066" width="9.85546875" style="35" customWidth="1"/>
    <col min="2067" max="2067" width="9.7109375" style="35" customWidth="1"/>
    <col min="2068" max="2068" width="9" style="35" customWidth="1"/>
    <col min="2069" max="2069" width="18.140625" style="35" customWidth="1"/>
    <col min="2070" max="2071" width="9" style="35" customWidth="1"/>
    <col min="2072" max="2075" width="9.5703125" style="35" customWidth="1"/>
    <col min="2076" max="2077" width="6.85546875" style="35" customWidth="1"/>
    <col min="2078" max="2078" width="8.5703125" style="35" customWidth="1"/>
    <col min="2079" max="2079" width="6.42578125" style="35" customWidth="1"/>
    <col min="2080" max="2080" width="6.85546875" style="35" customWidth="1"/>
    <col min="2081" max="2081" width="6.28515625" style="35" customWidth="1"/>
    <col min="2082" max="2082" width="6.7109375" style="35" customWidth="1"/>
    <col min="2083" max="2083" width="9.28515625" style="35" customWidth="1"/>
    <col min="2084" max="2084" width="7.5703125" style="35" customWidth="1"/>
    <col min="2085" max="2085" width="7.85546875" style="35" customWidth="1"/>
    <col min="2086" max="2086" width="7.28515625" style="35" customWidth="1"/>
    <col min="2087" max="2087" width="7.5703125" style="35" customWidth="1"/>
    <col min="2088" max="2092" width="9.28515625" style="35" customWidth="1"/>
    <col min="2093" max="2093" width="10.5703125" style="35" customWidth="1"/>
    <col min="2094" max="2094" width="7.7109375" style="35" customWidth="1"/>
    <col min="2095" max="2096" width="7.42578125" style="35" customWidth="1"/>
    <col min="2097" max="2097" width="8.42578125" style="35" customWidth="1"/>
    <col min="2098" max="2098" width="8.28515625" style="35" customWidth="1"/>
    <col min="2099" max="2099" width="6.85546875" style="35" customWidth="1"/>
    <col min="2100" max="2101" width="6.28515625" style="35" customWidth="1"/>
    <col min="2102" max="2102" width="6.42578125" style="35" customWidth="1"/>
    <col min="2103" max="2107" width="7.5703125" style="35" customWidth="1"/>
    <col min="2108" max="2108" width="10.7109375" style="35" customWidth="1"/>
    <col min="2109" max="2109" width="6.28515625" style="35" customWidth="1"/>
    <col min="2110" max="2110" width="6" style="35" customWidth="1"/>
    <col min="2111" max="2111" width="7.140625" style="35" customWidth="1"/>
    <col min="2112" max="2112" width="7.42578125" style="35" customWidth="1"/>
    <col min="2113" max="2113" width="7.5703125" style="35" customWidth="1"/>
    <col min="2114" max="2114" width="6.28515625" style="35" customWidth="1"/>
    <col min="2115" max="2115" width="5.85546875" style="35" customWidth="1"/>
    <col min="2116" max="2116" width="5.42578125" style="35" customWidth="1"/>
    <col min="2117" max="2117" width="6" style="35" customWidth="1"/>
    <col min="2118" max="2118" width="7.5703125" style="35" customWidth="1"/>
    <col min="2119" max="2119" width="10.85546875" style="35" customWidth="1"/>
    <col min="2120" max="2120" width="7.85546875" style="35" customWidth="1"/>
    <col min="2121" max="2121" width="5.5703125" style="35" customWidth="1"/>
    <col min="2122" max="2122" width="5.28515625" style="35" customWidth="1"/>
    <col min="2123" max="2123" width="5.5703125" style="35" customWidth="1"/>
    <col min="2124" max="2124" width="5.28515625" style="35" customWidth="1"/>
    <col min="2125" max="2125" width="7.140625" style="35" customWidth="1"/>
    <col min="2126" max="2126" width="7.5703125" style="35" customWidth="1"/>
    <col min="2127" max="2128" width="6" style="35" customWidth="1"/>
    <col min="2129" max="2129" width="5.28515625" style="35" customWidth="1"/>
    <col min="2130" max="2134" width="6.42578125" style="35" customWidth="1"/>
    <col min="2135" max="2135" width="10.140625" style="35" customWidth="1"/>
    <col min="2136" max="2136" width="9.85546875" style="35" customWidth="1"/>
    <col min="2137" max="2137" width="9.42578125" style="35" customWidth="1"/>
    <col min="2138" max="2138" width="9.5703125" style="35" customWidth="1"/>
    <col min="2139" max="2139" width="8.28515625" style="35" customWidth="1"/>
    <col min="2140" max="2140" width="8.7109375" style="35" customWidth="1"/>
    <col min="2141" max="2141" width="9" style="35" customWidth="1"/>
    <col min="2142" max="2142" width="8" style="35" customWidth="1"/>
    <col min="2143" max="2144" width="9.28515625" style="35" customWidth="1"/>
    <col min="2145" max="2145" width="8.7109375" style="35" customWidth="1"/>
    <col min="2146" max="2146" width="8.5703125" style="35" customWidth="1"/>
    <col min="2147" max="2147" width="11.28515625" style="35" customWidth="1"/>
    <col min="2148" max="2302" width="9.140625" style="35"/>
    <col min="2303" max="2303" width="20.85546875" style="35" customWidth="1"/>
    <col min="2304" max="2304" width="15.42578125" style="35" customWidth="1"/>
    <col min="2305" max="2315" width="9" style="35" customWidth="1"/>
    <col min="2316" max="2316" width="9.5703125" style="35" customWidth="1"/>
    <col min="2317" max="2319" width="9" style="35" customWidth="1"/>
    <col min="2320" max="2321" width="10" style="35" customWidth="1"/>
    <col min="2322" max="2322" width="9.85546875" style="35" customWidth="1"/>
    <col min="2323" max="2323" width="9.7109375" style="35" customWidth="1"/>
    <col min="2324" max="2324" width="9" style="35" customWidth="1"/>
    <col min="2325" max="2325" width="18.140625" style="35" customWidth="1"/>
    <col min="2326" max="2327" width="9" style="35" customWidth="1"/>
    <col min="2328" max="2331" width="9.5703125" style="35" customWidth="1"/>
    <col min="2332" max="2333" width="6.85546875" style="35" customWidth="1"/>
    <col min="2334" max="2334" width="8.5703125" style="35" customWidth="1"/>
    <col min="2335" max="2335" width="6.42578125" style="35" customWidth="1"/>
    <col min="2336" max="2336" width="6.85546875" style="35" customWidth="1"/>
    <col min="2337" max="2337" width="6.28515625" style="35" customWidth="1"/>
    <col min="2338" max="2338" width="6.7109375" style="35" customWidth="1"/>
    <col min="2339" max="2339" width="9.28515625" style="35" customWidth="1"/>
    <col min="2340" max="2340" width="7.5703125" style="35" customWidth="1"/>
    <col min="2341" max="2341" width="7.85546875" style="35" customWidth="1"/>
    <col min="2342" max="2342" width="7.28515625" style="35" customWidth="1"/>
    <col min="2343" max="2343" width="7.5703125" style="35" customWidth="1"/>
    <col min="2344" max="2348" width="9.28515625" style="35" customWidth="1"/>
    <col min="2349" max="2349" width="10.5703125" style="35" customWidth="1"/>
    <col min="2350" max="2350" width="7.7109375" style="35" customWidth="1"/>
    <col min="2351" max="2352" width="7.42578125" style="35" customWidth="1"/>
    <col min="2353" max="2353" width="8.42578125" style="35" customWidth="1"/>
    <col min="2354" max="2354" width="8.28515625" style="35" customWidth="1"/>
    <col min="2355" max="2355" width="6.85546875" style="35" customWidth="1"/>
    <col min="2356" max="2357" width="6.28515625" style="35" customWidth="1"/>
    <col min="2358" max="2358" width="6.42578125" style="35" customWidth="1"/>
    <col min="2359" max="2363" width="7.5703125" style="35" customWidth="1"/>
    <col min="2364" max="2364" width="10.7109375" style="35" customWidth="1"/>
    <col min="2365" max="2365" width="6.28515625" style="35" customWidth="1"/>
    <col min="2366" max="2366" width="6" style="35" customWidth="1"/>
    <col min="2367" max="2367" width="7.140625" style="35" customWidth="1"/>
    <col min="2368" max="2368" width="7.42578125" style="35" customWidth="1"/>
    <col min="2369" max="2369" width="7.5703125" style="35" customWidth="1"/>
    <col min="2370" max="2370" width="6.28515625" style="35" customWidth="1"/>
    <col min="2371" max="2371" width="5.85546875" style="35" customWidth="1"/>
    <col min="2372" max="2372" width="5.42578125" style="35" customWidth="1"/>
    <col min="2373" max="2373" width="6" style="35" customWidth="1"/>
    <col min="2374" max="2374" width="7.5703125" style="35" customWidth="1"/>
    <col min="2375" max="2375" width="10.85546875" style="35" customWidth="1"/>
    <col min="2376" max="2376" width="7.85546875" style="35" customWidth="1"/>
    <col min="2377" max="2377" width="5.5703125" style="35" customWidth="1"/>
    <col min="2378" max="2378" width="5.28515625" style="35" customWidth="1"/>
    <col min="2379" max="2379" width="5.5703125" style="35" customWidth="1"/>
    <col min="2380" max="2380" width="5.28515625" style="35" customWidth="1"/>
    <col min="2381" max="2381" width="7.140625" style="35" customWidth="1"/>
    <col min="2382" max="2382" width="7.5703125" style="35" customWidth="1"/>
    <col min="2383" max="2384" width="6" style="35" customWidth="1"/>
    <col min="2385" max="2385" width="5.28515625" style="35" customWidth="1"/>
    <col min="2386" max="2390" width="6.42578125" style="35" customWidth="1"/>
    <col min="2391" max="2391" width="10.140625" style="35" customWidth="1"/>
    <col min="2392" max="2392" width="9.85546875" style="35" customWidth="1"/>
    <col min="2393" max="2393" width="9.42578125" style="35" customWidth="1"/>
    <col min="2394" max="2394" width="9.5703125" style="35" customWidth="1"/>
    <col min="2395" max="2395" width="8.28515625" style="35" customWidth="1"/>
    <col min="2396" max="2396" width="8.7109375" style="35" customWidth="1"/>
    <col min="2397" max="2397" width="9" style="35" customWidth="1"/>
    <col min="2398" max="2398" width="8" style="35" customWidth="1"/>
    <col min="2399" max="2400" width="9.28515625" style="35" customWidth="1"/>
    <col min="2401" max="2401" width="8.7109375" style="35" customWidth="1"/>
    <col min="2402" max="2402" width="8.5703125" style="35" customWidth="1"/>
    <col min="2403" max="2403" width="11.28515625" style="35" customWidth="1"/>
    <col min="2404" max="2558" width="9.140625" style="35"/>
    <col min="2559" max="2559" width="20.85546875" style="35" customWidth="1"/>
    <col min="2560" max="2560" width="15.42578125" style="35" customWidth="1"/>
    <col min="2561" max="2571" width="9" style="35" customWidth="1"/>
    <col min="2572" max="2572" width="9.5703125" style="35" customWidth="1"/>
    <col min="2573" max="2575" width="9" style="35" customWidth="1"/>
    <col min="2576" max="2577" width="10" style="35" customWidth="1"/>
    <col min="2578" max="2578" width="9.85546875" style="35" customWidth="1"/>
    <col min="2579" max="2579" width="9.7109375" style="35" customWidth="1"/>
    <col min="2580" max="2580" width="9" style="35" customWidth="1"/>
    <col min="2581" max="2581" width="18.140625" style="35" customWidth="1"/>
    <col min="2582" max="2583" width="9" style="35" customWidth="1"/>
    <col min="2584" max="2587" width="9.5703125" style="35" customWidth="1"/>
    <col min="2588" max="2589" width="6.85546875" style="35" customWidth="1"/>
    <col min="2590" max="2590" width="8.5703125" style="35" customWidth="1"/>
    <col min="2591" max="2591" width="6.42578125" style="35" customWidth="1"/>
    <col min="2592" max="2592" width="6.85546875" style="35" customWidth="1"/>
    <col min="2593" max="2593" width="6.28515625" style="35" customWidth="1"/>
    <col min="2594" max="2594" width="6.7109375" style="35" customWidth="1"/>
    <col min="2595" max="2595" width="9.28515625" style="35" customWidth="1"/>
    <col min="2596" max="2596" width="7.5703125" style="35" customWidth="1"/>
    <col min="2597" max="2597" width="7.85546875" style="35" customWidth="1"/>
    <col min="2598" max="2598" width="7.28515625" style="35" customWidth="1"/>
    <col min="2599" max="2599" width="7.5703125" style="35" customWidth="1"/>
    <col min="2600" max="2604" width="9.28515625" style="35" customWidth="1"/>
    <col min="2605" max="2605" width="10.5703125" style="35" customWidth="1"/>
    <col min="2606" max="2606" width="7.7109375" style="35" customWidth="1"/>
    <col min="2607" max="2608" width="7.42578125" style="35" customWidth="1"/>
    <col min="2609" max="2609" width="8.42578125" style="35" customWidth="1"/>
    <col min="2610" max="2610" width="8.28515625" style="35" customWidth="1"/>
    <col min="2611" max="2611" width="6.85546875" style="35" customWidth="1"/>
    <col min="2612" max="2613" width="6.28515625" style="35" customWidth="1"/>
    <col min="2614" max="2614" width="6.42578125" style="35" customWidth="1"/>
    <col min="2615" max="2619" width="7.5703125" style="35" customWidth="1"/>
    <col min="2620" max="2620" width="10.7109375" style="35" customWidth="1"/>
    <col min="2621" max="2621" width="6.28515625" style="35" customWidth="1"/>
    <col min="2622" max="2622" width="6" style="35" customWidth="1"/>
    <col min="2623" max="2623" width="7.140625" style="35" customWidth="1"/>
    <col min="2624" max="2624" width="7.42578125" style="35" customWidth="1"/>
    <col min="2625" max="2625" width="7.5703125" style="35" customWidth="1"/>
    <col min="2626" max="2626" width="6.28515625" style="35" customWidth="1"/>
    <col min="2627" max="2627" width="5.85546875" style="35" customWidth="1"/>
    <col min="2628" max="2628" width="5.42578125" style="35" customWidth="1"/>
    <col min="2629" max="2629" width="6" style="35" customWidth="1"/>
    <col min="2630" max="2630" width="7.5703125" style="35" customWidth="1"/>
    <col min="2631" max="2631" width="10.85546875" style="35" customWidth="1"/>
    <col min="2632" max="2632" width="7.85546875" style="35" customWidth="1"/>
    <col min="2633" max="2633" width="5.5703125" style="35" customWidth="1"/>
    <col min="2634" max="2634" width="5.28515625" style="35" customWidth="1"/>
    <col min="2635" max="2635" width="5.5703125" style="35" customWidth="1"/>
    <col min="2636" max="2636" width="5.28515625" style="35" customWidth="1"/>
    <col min="2637" max="2637" width="7.140625" style="35" customWidth="1"/>
    <col min="2638" max="2638" width="7.5703125" style="35" customWidth="1"/>
    <col min="2639" max="2640" width="6" style="35" customWidth="1"/>
    <col min="2641" max="2641" width="5.28515625" style="35" customWidth="1"/>
    <col min="2642" max="2646" width="6.42578125" style="35" customWidth="1"/>
    <col min="2647" max="2647" width="10.140625" style="35" customWidth="1"/>
    <col min="2648" max="2648" width="9.85546875" style="35" customWidth="1"/>
    <col min="2649" max="2649" width="9.42578125" style="35" customWidth="1"/>
    <col min="2650" max="2650" width="9.5703125" style="35" customWidth="1"/>
    <col min="2651" max="2651" width="8.28515625" style="35" customWidth="1"/>
    <col min="2652" max="2652" width="8.7109375" style="35" customWidth="1"/>
    <col min="2653" max="2653" width="9" style="35" customWidth="1"/>
    <col min="2654" max="2654" width="8" style="35" customWidth="1"/>
    <col min="2655" max="2656" width="9.28515625" style="35" customWidth="1"/>
    <col min="2657" max="2657" width="8.7109375" style="35" customWidth="1"/>
    <col min="2658" max="2658" width="8.5703125" style="35" customWidth="1"/>
    <col min="2659" max="2659" width="11.28515625" style="35" customWidth="1"/>
    <col min="2660" max="2814" width="9.140625" style="35"/>
    <col min="2815" max="2815" width="20.85546875" style="35" customWidth="1"/>
    <col min="2816" max="2816" width="15.42578125" style="35" customWidth="1"/>
    <col min="2817" max="2827" width="9" style="35" customWidth="1"/>
    <col min="2828" max="2828" width="9.5703125" style="35" customWidth="1"/>
    <col min="2829" max="2831" width="9" style="35" customWidth="1"/>
    <col min="2832" max="2833" width="10" style="35" customWidth="1"/>
    <col min="2834" max="2834" width="9.85546875" style="35" customWidth="1"/>
    <col min="2835" max="2835" width="9.7109375" style="35" customWidth="1"/>
    <col min="2836" max="2836" width="9" style="35" customWidth="1"/>
    <col min="2837" max="2837" width="18.140625" style="35" customWidth="1"/>
    <col min="2838" max="2839" width="9" style="35" customWidth="1"/>
    <col min="2840" max="2843" width="9.5703125" style="35" customWidth="1"/>
    <col min="2844" max="2845" width="6.85546875" style="35" customWidth="1"/>
    <col min="2846" max="2846" width="8.5703125" style="35" customWidth="1"/>
    <col min="2847" max="2847" width="6.42578125" style="35" customWidth="1"/>
    <col min="2848" max="2848" width="6.85546875" style="35" customWidth="1"/>
    <col min="2849" max="2849" width="6.28515625" style="35" customWidth="1"/>
    <col min="2850" max="2850" width="6.7109375" style="35" customWidth="1"/>
    <col min="2851" max="2851" width="9.28515625" style="35" customWidth="1"/>
    <col min="2852" max="2852" width="7.5703125" style="35" customWidth="1"/>
    <col min="2853" max="2853" width="7.85546875" style="35" customWidth="1"/>
    <col min="2854" max="2854" width="7.28515625" style="35" customWidth="1"/>
    <col min="2855" max="2855" width="7.5703125" style="35" customWidth="1"/>
    <col min="2856" max="2860" width="9.28515625" style="35" customWidth="1"/>
    <col min="2861" max="2861" width="10.5703125" style="35" customWidth="1"/>
    <col min="2862" max="2862" width="7.7109375" style="35" customWidth="1"/>
    <col min="2863" max="2864" width="7.42578125" style="35" customWidth="1"/>
    <col min="2865" max="2865" width="8.42578125" style="35" customWidth="1"/>
    <col min="2866" max="2866" width="8.28515625" style="35" customWidth="1"/>
    <col min="2867" max="2867" width="6.85546875" style="35" customWidth="1"/>
    <col min="2868" max="2869" width="6.28515625" style="35" customWidth="1"/>
    <col min="2870" max="2870" width="6.42578125" style="35" customWidth="1"/>
    <col min="2871" max="2875" width="7.5703125" style="35" customWidth="1"/>
    <col min="2876" max="2876" width="10.7109375" style="35" customWidth="1"/>
    <col min="2877" max="2877" width="6.28515625" style="35" customWidth="1"/>
    <col min="2878" max="2878" width="6" style="35" customWidth="1"/>
    <col min="2879" max="2879" width="7.140625" style="35" customWidth="1"/>
    <col min="2880" max="2880" width="7.42578125" style="35" customWidth="1"/>
    <col min="2881" max="2881" width="7.5703125" style="35" customWidth="1"/>
    <col min="2882" max="2882" width="6.28515625" style="35" customWidth="1"/>
    <col min="2883" max="2883" width="5.85546875" style="35" customWidth="1"/>
    <col min="2884" max="2884" width="5.42578125" style="35" customWidth="1"/>
    <col min="2885" max="2885" width="6" style="35" customWidth="1"/>
    <col min="2886" max="2886" width="7.5703125" style="35" customWidth="1"/>
    <col min="2887" max="2887" width="10.85546875" style="35" customWidth="1"/>
    <col min="2888" max="2888" width="7.85546875" style="35" customWidth="1"/>
    <col min="2889" max="2889" width="5.5703125" style="35" customWidth="1"/>
    <col min="2890" max="2890" width="5.28515625" style="35" customWidth="1"/>
    <col min="2891" max="2891" width="5.5703125" style="35" customWidth="1"/>
    <col min="2892" max="2892" width="5.28515625" style="35" customWidth="1"/>
    <col min="2893" max="2893" width="7.140625" style="35" customWidth="1"/>
    <col min="2894" max="2894" width="7.5703125" style="35" customWidth="1"/>
    <col min="2895" max="2896" width="6" style="35" customWidth="1"/>
    <col min="2897" max="2897" width="5.28515625" style="35" customWidth="1"/>
    <col min="2898" max="2902" width="6.42578125" style="35" customWidth="1"/>
    <col min="2903" max="2903" width="10.140625" style="35" customWidth="1"/>
    <col min="2904" max="2904" width="9.85546875" style="35" customWidth="1"/>
    <col min="2905" max="2905" width="9.42578125" style="35" customWidth="1"/>
    <col min="2906" max="2906" width="9.5703125" style="35" customWidth="1"/>
    <col min="2907" max="2907" width="8.28515625" style="35" customWidth="1"/>
    <col min="2908" max="2908" width="8.7109375" style="35" customWidth="1"/>
    <col min="2909" max="2909" width="9" style="35" customWidth="1"/>
    <col min="2910" max="2910" width="8" style="35" customWidth="1"/>
    <col min="2911" max="2912" width="9.28515625" style="35" customWidth="1"/>
    <col min="2913" max="2913" width="8.7109375" style="35" customWidth="1"/>
    <col min="2914" max="2914" width="8.5703125" style="35" customWidth="1"/>
    <col min="2915" max="2915" width="11.28515625" style="35" customWidth="1"/>
    <col min="2916" max="3070" width="9.140625" style="35"/>
    <col min="3071" max="3071" width="20.85546875" style="35" customWidth="1"/>
    <col min="3072" max="3072" width="15.42578125" style="35" customWidth="1"/>
    <col min="3073" max="3083" width="9" style="35" customWidth="1"/>
    <col min="3084" max="3084" width="9.5703125" style="35" customWidth="1"/>
    <col min="3085" max="3087" width="9" style="35" customWidth="1"/>
    <col min="3088" max="3089" width="10" style="35" customWidth="1"/>
    <col min="3090" max="3090" width="9.85546875" style="35" customWidth="1"/>
    <col min="3091" max="3091" width="9.7109375" style="35" customWidth="1"/>
    <col min="3092" max="3092" width="9" style="35" customWidth="1"/>
    <col min="3093" max="3093" width="18.140625" style="35" customWidth="1"/>
    <col min="3094" max="3095" width="9" style="35" customWidth="1"/>
    <col min="3096" max="3099" width="9.5703125" style="35" customWidth="1"/>
    <col min="3100" max="3101" width="6.85546875" style="35" customWidth="1"/>
    <col min="3102" max="3102" width="8.5703125" style="35" customWidth="1"/>
    <col min="3103" max="3103" width="6.42578125" style="35" customWidth="1"/>
    <col min="3104" max="3104" width="6.85546875" style="35" customWidth="1"/>
    <col min="3105" max="3105" width="6.28515625" style="35" customWidth="1"/>
    <col min="3106" max="3106" width="6.7109375" style="35" customWidth="1"/>
    <col min="3107" max="3107" width="9.28515625" style="35" customWidth="1"/>
    <col min="3108" max="3108" width="7.5703125" style="35" customWidth="1"/>
    <col min="3109" max="3109" width="7.85546875" style="35" customWidth="1"/>
    <col min="3110" max="3110" width="7.28515625" style="35" customWidth="1"/>
    <col min="3111" max="3111" width="7.5703125" style="35" customWidth="1"/>
    <col min="3112" max="3116" width="9.28515625" style="35" customWidth="1"/>
    <col min="3117" max="3117" width="10.5703125" style="35" customWidth="1"/>
    <col min="3118" max="3118" width="7.7109375" style="35" customWidth="1"/>
    <col min="3119" max="3120" width="7.42578125" style="35" customWidth="1"/>
    <col min="3121" max="3121" width="8.42578125" style="35" customWidth="1"/>
    <col min="3122" max="3122" width="8.28515625" style="35" customWidth="1"/>
    <col min="3123" max="3123" width="6.85546875" style="35" customWidth="1"/>
    <col min="3124" max="3125" width="6.28515625" style="35" customWidth="1"/>
    <col min="3126" max="3126" width="6.42578125" style="35" customWidth="1"/>
    <col min="3127" max="3131" width="7.5703125" style="35" customWidth="1"/>
    <col min="3132" max="3132" width="10.7109375" style="35" customWidth="1"/>
    <col min="3133" max="3133" width="6.28515625" style="35" customWidth="1"/>
    <col min="3134" max="3134" width="6" style="35" customWidth="1"/>
    <col min="3135" max="3135" width="7.140625" style="35" customWidth="1"/>
    <col min="3136" max="3136" width="7.42578125" style="35" customWidth="1"/>
    <col min="3137" max="3137" width="7.5703125" style="35" customWidth="1"/>
    <col min="3138" max="3138" width="6.28515625" style="35" customWidth="1"/>
    <col min="3139" max="3139" width="5.85546875" style="35" customWidth="1"/>
    <col min="3140" max="3140" width="5.42578125" style="35" customWidth="1"/>
    <col min="3141" max="3141" width="6" style="35" customWidth="1"/>
    <col min="3142" max="3142" width="7.5703125" style="35" customWidth="1"/>
    <col min="3143" max="3143" width="10.85546875" style="35" customWidth="1"/>
    <col min="3144" max="3144" width="7.85546875" style="35" customWidth="1"/>
    <col min="3145" max="3145" width="5.5703125" style="35" customWidth="1"/>
    <col min="3146" max="3146" width="5.28515625" style="35" customWidth="1"/>
    <col min="3147" max="3147" width="5.5703125" style="35" customWidth="1"/>
    <col min="3148" max="3148" width="5.28515625" style="35" customWidth="1"/>
    <col min="3149" max="3149" width="7.140625" style="35" customWidth="1"/>
    <col min="3150" max="3150" width="7.5703125" style="35" customWidth="1"/>
    <col min="3151" max="3152" width="6" style="35" customWidth="1"/>
    <col min="3153" max="3153" width="5.28515625" style="35" customWidth="1"/>
    <col min="3154" max="3158" width="6.42578125" style="35" customWidth="1"/>
    <col min="3159" max="3159" width="10.140625" style="35" customWidth="1"/>
    <col min="3160" max="3160" width="9.85546875" style="35" customWidth="1"/>
    <col min="3161" max="3161" width="9.42578125" style="35" customWidth="1"/>
    <col min="3162" max="3162" width="9.5703125" style="35" customWidth="1"/>
    <col min="3163" max="3163" width="8.28515625" style="35" customWidth="1"/>
    <col min="3164" max="3164" width="8.7109375" style="35" customWidth="1"/>
    <col min="3165" max="3165" width="9" style="35" customWidth="1"/>
    <col min="3166" max="3166" width="8" style="35" customWidth="1"/>
    <col min="3167" max="3168" width="9.28515625" style="35" customWidth="1"/>
    <col min="3169" max="3169" width="8.7109375" style="35" customWidth="1"/>
    <col min="3170" max="3170" width="8.5703125" style="35" customWidth="1"/>
    <col min="3171" max="3171" width="11.28515625" style="35" customWidth="1"/>
    <col min="3172" max="3326" width="9.140625" style="35"/>
    <col min="3327" max="3327" width="20.85546875" style="35" customWidth="1"/>
    <col min="3328" max="3328" width="15.42578125" style="35" customWidth="1"/>
    <col min="3329" max="3339" width="9" style="35" customWidth="1"/>
    <col min="3340" max="3340" width="9.5703125" style="35" customWidth="1"/>
    <col min="3341" max="3343" width="9" style="35" customWidth="1"/>
    <col min="3344" max="3345" width="10" style="35" customWidth="1"/>
    <col min="3346" max="3346" width="9.85546875" style="35" customWidth="1"/>
    <col min="3347" max="3347" width="9.7109375" style="35" customWidth="1"/>
    <col min="3348" max="3348" width="9" style="35" customWidth="1"/>
    <col min="3349" max="3349" width="18.140625" style="35" customWidth="1"/>
    <col min="3350" max="3351" width="9" style="35" customWidth="1"/>
    <col min="3352" max="3355" width="9.5703125" style="35" customWidth="1"/>
    <col min="3356" max="3357" width="6.85546875" style="35" customWidth="1"/>
    <col min="3358" max="3358" width="8.5703125" style="35" customWidth="1"/>
    <col min="3359" max="3359" width="6.42578125" style="35" customWidth="1"/>
    <col min="3360" max="3360" width="6.85546875" style="35" customWidth="1"/>
    <col min="3361" max="3361" width="6.28515625" style="35" customWidth="1"/>
    <col min="3362" max="3362" width="6.7109375" style="35" customWidth="1"/>
    <col min="3363" max="3363" width="9.28515625" style="35" customWidth="1"/>
    <col min="3364" max="3364" width="7.5703125" style="35" customWidth="1"/>
    <col min="3365" max="3365" width="7.85546875" style="35" customWidth="1"/>
    <col min="3366" max="3366" width="7.28515625" style="35" customWidth="1"/>
    <col min="3367" max="3367" width="7.5703125" style="35" customWidth="1"/>
    <col min="3368" max="3372" width="9.28515625" style="35" customWidth="1"/>
    <col min="3373" max="3373" width="10.5703125" style="35" customWidth="1"/>
    <col min="3374" max="3374" width="7.7109375" style="35" customWidth="1"/>
    <col min="3375" max="3376" width="7.42578125" style="35" customWidth="1"/>
    <col min="3377" max="3377" width="8.42578125" style="35" customWidth="1"/>
    <col min="3378" max="3378" width="8.28515625" style="35" customWidth="1"/>
    <col min="3379" max="3379" width="6.85546875" style="35" customWidth="1"/>
    <col min="3380" max="3381" width="6.28515625" style="35" customWidth="1"/>
    <col min="3382" max="3382" width="6.42578125" style="35" customWidth="1"/>
    <col min="3383" max="3387" width="7.5703125" style="35" customWidth="1"/>
    <col min="3388" max="3388" width="10.7109375" style="35" customWidth="1"/>
    <col min="3389" max="3389" width="6.28515625" style="35" customWidth="1"/>
    <col min="3390" max="3390" width="6" style="35" customWidth="1"/>
    <col min="3391" max="3391" width="7.140625" style="35" customWidth="1"/>
    <col min="3392" max="3392" width="7.42578125" style="35" customWidth="1"/>
    <col min="3393" max="3393" width="7.5703125" style="35" customWidth="1"/>
    <col min="3394" max="3394" width="6.28515625" style="35" customWidth="1"/>
    <col min="3395" max="3395" width="5.85546875" style="35" customWidth="1"/>
    <col min="3396" max="3396" width="5.42578125" style="35" customWidth="1"/>
    <col min="3397" max="3397" width="6" style="35" customWidth="1"/>
    <col min="3398" max="3398" width="7.5703125" style="35" customWidth="1"/>
    <col min="3399" max="3399" width="10.85546875" style="35" customWidth="1"/>
    <col min="3400" max="3400" width="7.85546875" style="35" customWidth="1"/>
    <col min="3401" max="3401" width="5.5703125" style="35" customWidth="1"/>
    <col min="3402" max="3402" width="5.28515625" style="35" customWidth="1"/>
    <col min="3403" max="3403" width="5.5703125" style="35" customWidth="1"/>
    <col min="3404" max="3404" width="5.28515625" style="35" customWidth="1"/>
    <col min="3405" max="3405" width="7.140625" style="35" customWidth="1"/>
    <col min="3406" max="3406" width="7.5703125" style="35" customWidth="1"/>
    <col min="3407" max="3408" width="6" style="35" customWidth="1"/>
    <col min="3409" max="3409" width="5.28515625" style="35" customWidth="1"/>
    <col min="3410" max="3414" width="6.42578125" style="35" customWidth="1"/>
    <col min="3415" max="3415" width="10.140625" style="35" customWidth="1"/>
    <col min="3416" max="3416" width="9.85546875" style="35" customWidth="1"/>
    <col min="3417" max="3417" width="9.42578125" style="35" customWidth="1"/>
    <col min="3418" max="3418" width="9.5703125" style="35" customWidth="1"/>
    <col min="3419" max="3419" width="8.28515625" style="35" customWidth="1"/>
    <col min="3420" max="3420" width="8.7109375" style="35" customWidth="1"/>
    <col min="3421" max="3421" width="9" style="35" customWidth="1"/>
    <col min="3422" max="3422" width="8" style="35" customWidth="1"/>
    <col min="3423" max="3424" width="9.28515625" style="35" customWidth="1"/>
    <col min="3425" max="3425" width="8.7109375" style="35" customWidth="1"/>
    <col min="3426" max="3426" width="8.5703125" style="35" customWidth="1"/>
    <col min="3427" max="3427" width="11.28515625" style="35" customWidth="1"/>
    <col min="3428" max="3582" width="9.140625" style="35"/>
    <col min="3583" max="3583" width="20.85546875" style="35" customWidth="1"/>
    <col min="3584" max="3584" width="15.42578125" style="35" customWidth="1"/>
    <col min="3585" max="3595" width="9" style="35" customWidth="1"/>
    <col min="3596" max="3596" width="9.5703125" style="35" customWidth="1"/>
    <col min="3597" max="3599" width="9" style="35" customWidth="1"/>
    <col min="3600" max="3601" width="10" style="35" customWidth="1"/>
    <col min="3602" max="3602" width="9.85546875" style="35" customWidth="1"/>
    <col min="3603" max="3603" width="9.7109375" style="35" customWidth="1"/>
    <col min="3604" max="3604" width="9" style="35" customWidth="1"/>
    <col min="3605" max="3605" width="18.140625" style="35" customWidth="1"/>
    <col min="3606" max="3607" width="9" style="35" customWidth="1"/>
    <col min="3608" max="3611" width="9.5703125" style="35" customWidth="1"/>
    <col min="3612" max="3613" width="6.85546875" style="35" customWidth="1"/>
    <col min="3614" max="3614" width="8.5703125" style="35" customWidth="1"/>
    <col min="3615" max="3615" width="6.42578125" style="35" customWidth="1"/>
    <col min="3616" max="3616" width="6.85546875" style="35" customWidth="1"/>
    <col min="3617" max="3617" width="6.28515625" style="35" customWidth="1"/>
    <col min="3618" max="3618" width="6.7109375" style="35" customWidth="1"/>
    <col min="3619" max="3619" width="9.28515625" style="35" customWidth="1"/>
    <col min="3620" max="3620" width="7.5703125" style="35" customWidth="1"/>
    <col min="3621" max="3621" width="7.85546875" style="35" customWidth="1"/>
    <col min="3622" max="3622" width="7.28515625" style="35" customWidth="1"/>
    <col min="3623" max="3623" width="7.5703125" style="35" customWidth="1"/>
    <col min="3624" max="3628" width="9.28515625" style="35" customWidth="1"/>
    <col min="3629" max="3629" width="10.5703125" style="35" customWidth="1"/>
    <col min="3630" max="3630" width="7.7109375" style="35" customWidth="1"/>
    <col min="3631" max="3632" width="7.42578125" style="35" customWidth="1"/>
    <col min="3633" max="3633" width="8.42578125" style="35" customWidth="1"/>
    <col min="3634" max="3634" width="8.28515625" style="35" customWidth="1"/>
    <col min="3635" max="3635" width="6.85546875" style="35" customWidth="1"/>
    <col min="3636" max="3637" width="6.28515625" style="35" customWidth="1"/>
    <col min="3638" max="3638" width="6.42578125" style="35" customWidth="1"/>
    <col min="3639" max="3643" width="7.5703125" style="35" customWidth="1"/>
    <col min="3644" max="3644" width="10.7109375" style="35" customWidth="1"/>
    <col min="3645" max="3645" width="6.28515625" style="35" customWidth="1"/>
    <col min="3646" max="3646" width="6" style="35" customWidth="1"/>
    <col min="3647" max="3647" width="7.140625" style="35" customWidth="1"/>
    <col min="3648" max="3648" width="7.42578125" style="35" customWidth="1"/>
    <col min="3649" max="3649" width="7.5703125" style="35" customWidth="1"/>
    <col min="3650" max="3650" width="6.28515625" style="35" customWidth="1"/>
    <col min="3651" max="3651" width="5.85546875" style="35" customWidth="1"/>
    <col min="3652" max="3652" width="5.42578125" style="35" customWidth="1"/>
    <col min="3653" max="3653" width="6" style="35" customWidth="1"/>
    <col min="3654" max="3654" width="7.5703125" style="35" customWidth="1"/>
    <col min="3655" max="3655" width="10.85546875" style="35" customWidth="1"/>
    <col min="3656" max="3656" width="7.85546875" style="35" customWidth="1"/>
    <col min="3657" max="3657" width="5.5703125" style="35" customWidth="1"/>
    <col min="3658" max="3658" width="5.28515625" style="35" customWidth="1"/>
    <col min="3659" max="3659" width="5.5703125" style="35" customWidth="1"/>
    <col min="3660" max="3660" width="5.28515625" style="35" customWidth="1"/>
    <col min="3661" max="3661" width="7.140625" style="35" customWidth="1"/>
    <col min="3662" max="3662" width="7.5703125" style="35" customWidth="1"/>
    <col min="3663" max="3664" width="6" style="35" customWidth="1"/>
    <col min="3665" max="3665" width="5.28515625" style="35" customWidth="1"/>
    <col min="3666" max="3670" width="6.42578125" style="35" customWidth="1"/>
    <col min="3671" max="3671" width="10.140625" style="35" customWidth="1"/>
    <col min="3672" max="3672" width="9.85546875" style="35" customWidth="1"/>
    <col min="3673" max="3673" width="9.42578125" style="35" customWidth="1"/>
    <col min="3674" max="3674" width="9.5703125" style="35" customWidth="1"/>
    <col min="3675" max="3675" width="8.28515625" style="35" customWidth="1"/>
    <col min="3676" max="3676" width="8.7109375" style="35" customWidth="1"/>
    <col min="3677" max="3677" width="9" style="35" customWidth="1"/>
    <col min="3678" max="3678" width="8" style="35" customWidth="1"/>
    <col min="3679" max="3680" width="9.28515625" style="35" customWidth="1"/>
    <col min="3681" max="3681" width="8.7109375" style="35" customWidth="1"/>
    <col min="3682" max="3682" width="8.5703125" style="35" customWidth="1"/>
    <col min="3683" max="3683" width="11.28515625" style="35" customWidth="1"/>
    <col min="3684" max="3838" width="9.140625" style="35"/>
    <col min="3839" max="3839" width="20.85546875" style="35" customWidth="1"/>
    <col min="3840" max="3840" width="15.42578125" style="35" customWidth="1"/>
    <col min="3841" max="3851" width="9" style="35" customWidth="1"/>
    <col min="3852" max="3852" width="9.5703125" style="35" customWidth="1"/>
    <col min="3853" max="3855" width="9" style="35" customWidth="1"/>
    <col min="3856" max="3857" width="10" style="35" customWidth="1"/>
    <col min="3858" max="3858" width="9.85546875" style="35" customWidth="1"/>
    <col min="3859" max="3859" width="9.7109375" style="35" customWidth="1"/>
    <col min="3860" max="3860" width="9" style="35" customWidth="1"/>
    <col min="3861" max="3861" width="18.140625" style="35" customWidth="1"/>
    <col min="3862" max="3863" width="9" style="35" customWidth="1"/>
    <col min="3864" max="3867" width="9.5703125" style="35" customWidth="1"/>
    <col min="3868" max="3869" width="6.85546875" style="35" customWidth="1"/>
    <col min="3870" max="3870" width="8.5703125" style="35" customWidth="1"/>
    <col min="3871" max="3871" width="6.42578125" style="35" customWidth="1"/>
    <col min="3872" max="3872" width="6.85546875" style="35" customWidth="1"/>
    <col min="3873" max="3873" width="6.28515625" style="35" customWidth="1"/>
    <col min="3874" max="3874" width="6.7109375" style="35" customWidth="1"/>
    <col min="3875" max="3875" width="9.28515625" style="35" customWidth="1"/>
    <col min="3876" max="3876" width="7.5703125" style="35" customWidth="1"/>
    <col min="3877" max="3877" width="7.85546875" style="35" customWidth="1"/>
    <col min="3878" max="3878" width="7.28515625" style="35" customWidth="1"/>
    <col min="3879" max="3879" width="7.5703125" style="35" customWidth="1"/>
    <col min="3880" max="3884" width="9.28515625" style="35" customWidth="1"/>
    <col min="3885" max="3885" width="10.5703125" style="35" customWidth="1"/>
    <col min="3886" max="3886" width="7.7109375" style="35" customWidth="1"/>
    <col min="3887" max="3888" width="7.42578125" style="35" customWidth="1"/>
    <col min="3889" max="3889" width="8.42578125" style="35" customWidth="1"/>
    <col min="3890" max="3890" width="8.28515625" style="35" customWidth="1"/>
    <col min="3891" max="3891" width="6.85546875" style="35" customWidth="1"/>
    <col min="3892" max="3893" width="6.28515625" style="35" customWidth="1"/>
    <col min="3894" max="3894" width="6.42578125" style="35" customWidth="1"/>
    <col min="3895" max="3899" width="7.5703125" style="35" customWidth="1"/>
    <col min="3900" max="3900" width="10.7109375" style="35" customWidth="1"/>
    <col min="3901" max="3901" width="6.28515625" style="35" customWidth="1"/>
    <col min="3902" max="3902" width="6" style="35" customWidth="1"/>
    <col min="3903" max="3903" width="7.140625" style="35" customWidth="1"/>
    <col min="3904" max="3904" width="7.42578125" style="35" customWidth="1"/>
    <col min="3905" max="3905" width="7.5703125" style="35" customWidth="1"/>
    <col min="3906" max="3906" width="6.28515625" style="35" customWidth="1"/>
    <col min="3907" max="3907" width="5.85546875" style="35" customWidth="1"/>
    <col min="3908" max="3908" width="5.42578125" style="35" customWidth="1"/>
    <col min="3909" max="3909" width="6" style="35" customWidth="1"/>
    <col min="3910" max="3910" width="7.5703125" style="35" customWidth="1"/>
    <col min="3911" max="3911" width="10.85546875" style="35" customWidth="1"/>
    <col min="3912" max="3912" width="7.85546875" style="35" customWidth="1"/>
    <col min="3913" max="3913" width="5.5703125" style="35" customWidth="1"/>
    <col min="3914" max="3914" width="5.28515625" style="35" customWidth="1"/>
    <col min="3915" max="3915" width="5.5703125" style="35" customWidth="1"/>
    <col min="3916" max="3916" width="5.28515625" style="35" customWidth="1"/>
    <col min="3917" max="3917" width="7.140625" style="35" customWidth="1"/>
    <col min="3918" max="3918" width="7.5703125" style="35" customWidth="1"/>
    <col min="3919" max="3920" width="6" style="35" customWidth="1"/>
    <col min="3921" max="3921" width="5.28515625" style="35" customWidth="1"/>
    <col min="3922" max="3926" width="6.42578125" style="35" customWidth="1"/>
    <col min="3927" max="3927" width="10.140625" style="35" customWidth="1"/>
    <col min="3928" max="3928" width="9.85546875" style="35" customWidth="1"/>
    <col min="3929" max="3929" width="9.42578125" style="35" customWidth="1"/>
    <col min="3930" max="3930" width="9.5703125" style="35" customWidth="1"/>
    <col min="3931" max="3931" width="8.28515625" style="35" customWidth="1"/>
    <col min="3932" max="3932" width="8.7109375" style="35" customWidth="1"/>
    <col min="3933" max="3933" width="9" style="35" customWidth="1"/>
    <col min="3934" max="3934" width="8" style="35" customWidth="1"/>
    <col min="3935" max="3936" width="9.28515625" style="35" customWidth="1"/>
    <col min="3937" max="3937" width="8.7109375" style="35" customWidth="1"/>
    <col min="3938" max="3938" width="8.5703125" style="35" customWidth="1"/>
    <col min="3939" max="3939" width="11.28515625" style="35" customWidth="1"/>
    <col min="3940" max="4094" width="9.140625" style="35"/>
    <col min="4095" max="4095" width="20.85546875" style="35" customWidth="1"/>
    <col min="4096" max="4096" width="15.42578125" style="35" customWidth="1"/>
    <col min="4097" max="4107" width="9" style="35" customWidth="1"/>
    <col min="4108" max="4108" width="9.5703125" style="35" customWidth="1"/>
    <col min="4109" max="4111" width="9" style="35" customWidth="1"/>
    <col min="4112" max="4113" width="10" style="35" customWidth="1"/>
    <col min="4114" max="4114" width="9.85546875" style="35" customWidth="1"/>
    <col min="4115" max="4115" width="9.7109375" style="35" customWidth="1"/>
    <col min="4116" max="4116" width="9" style="35" customWidth="1"/>
    <col min="4117" max="4117" width="18.140625" style="35" customWidth="1"/>
    <col min="4118" max="4119" width="9" style="35" customWidth="1"/>
    <col min="4120" max="4123" width="9.5703125" style="35" customWidth="1"/>
    <col min="4124" max="4125" width="6.85546875" style="35" customWidth="1"/>
    <col min="4126" max="4126" width="8.5703125" style="35" customWidth="1"/>
    <col min="4127" max="4127" width="6.42578125" style="35" customWidth="1"/>
    <col min="4128" max="4128" width="6.85546875" style="35" customWidth="1"/>
    <col min="4129" max="4129" width="6.28515625" style="35" customWidth="1"/>
    <col min="4130" max="4130" width="6.7109375" style="35" customWidth="1"/>
    <col min="4131" max="4131" width="9.28515625" style="35" customWidth="1"/>
    <col min="4132" max="4132" width="7.5703125" style="35" customWidth="1"/>
    <col min="4133" max="4133" width="7.85546875" style="35" customWidth="1"/>
    <col min="4134" max="4134" width="7.28515625" style="35" customWidth="1"/>
    <col min="4135" max="4135" width="7.5703125" style="35" customWidth="1"/>
    <col min="4136" max="4140" width="9.28515625" style="35" customWidth="1"/>
    <col min="4141" max="4141" width="10.5703125" style="35" customWidth="1"/>
    <col min="4142" max="4142" width="7.7109375" style="35" customWidth="1"/>
    <col min="4143" max="4144" width="7.42578125" style="35" customWidth="1"/>
    <col min="4145" max="4145" width="8.42578125" style="35" customWidth="1"/>
    <col min="4146" max="4146" width="8.28515625" style="35" customWidth="1"/>
    <col min="4147" max="4147" width="6.85546875" style="35" customWidth="1"/>
    <col min="4148" max="4149" width="6.28515625" style="35" customWidth="1"/>
    <col min="4150" max="4150" width="6.42578125" style="35" customWidth="1"/>
    <col min="4151" max="4155" width="7.5703125" style="35" customWidth="1"/>
    <col min="4156" max="4156" width="10.7109375" style="35" customWidth="1"/>
    <col min="4157" max="4157" width="6.28515625" style="35" customWidth="1"/>
    <col min="4158" max="4158" width="6" style="35" customWidth="1"/>
    <col min="4159" max="4159" width="7.140625" style="35" customWidth="1"/>
    <col min="4160" max="4160" width="7.42578125" style="35" customWidth="1"/>
    <col min="4161" max="4161" width="7.5703125" style="35" customWidth="1"/>
    <col min="4162" max="4162" width="6.28515625" style="35" customWidth="1"/>
    <col min="4163" max="4163" width="5.85546875" style="35" customWidth="1"/>
    <col min="4164" max="4164" width="5.42578125" style="35" customWidth="1"/>
    <col min="4165" max="4165" width="6" style="35" customWidth="1"/>
    <col min="4166" max="4166" width="7.5703125" style="35" customWidth="1"/>
    <col min="4167" max="4167" width="10.85546875" style="35" customWidth="1"/>
    <col min="4168" max="4168" width="7.85546875" style="35" customWidth="1"/>
    <col min="4169" max="4169" width="5.5703125" style="35" customWidth="1"/>
    <col min="4170" max="4170" width="5.28515625" style="35" customWidth="1"/>
    <col min="4171" max="4171" width="5.5703125" style="35" customWidth="1"/>
    <col min="4172" max="4172" width="5.28515625" style="35" customWidth="1"/>
    <col min="4173" max="4173" width="7.140625" style="35" customWidth="1"/>
    <col min="4174" max="4174" width="7.5703125" style="35" customWidth="1"/>
    <col min="4175" max="4176" width="6" style="35" customWidth="1"/>
    <col min="4177" max="4177" width="5.28515625" style="35" customWidth="1"/>
    <col min="4178" max="4182" width="6.42578125" style="35" customWidth="1"/>
    <col min="4183" max="4183" width="10.140625" style="35" customWidth="1"/>
    <col min="4184" max="4184" width="9.85546875" style="35" customWidth="1"/>
    <col min="4185" max="4185" width="9.42578125" style="35" customWidth="1"/>
    <col min="4186" max="4186" width="9.5703125" style="35" customWidth="1"/>
    <col min="4187" max="4187" width="8.28515625" style="35" customWidth="1"/>
    <col min="4188" max="4188" width="8.7109375" style="35" customWidth="1"/>
    <col min="4189" max="4189" width="9" style="35" customWidth="1"/>
    <col min="4190" max="4190" width="8" style="35" customWidth="1"/>
    <col min="4191" max="4192" width="9.28515625" style="35" customWidth="1"/>
    <col min="4193" max="4193" width="8.7109375" style="35" customWidth="1"/>
    <col min="4194" max="4194" width="8.5703125" style="35" customWidth="1"/>
    <col min="4195" max="4195" width="11.28515625" style="35" customWidth="1"/>
    <col min="4196" max="4350" width="9.140625" style="35"/>
    <col min="4351" max="4351" width="20.85546875" style="35" customWidth="1"/>
    <col min="4352" max="4352" width="15.42578125" style="35" customWidth="1"/>
    <col min="4353" max="4363" width="9" style="35" customWidth="1"/>
    <col min="4364" max="4364" width="9.5703125" style="35" customWidth="1"/>
    <col min="4365" max="4367" width="9" style="35" customWidth="1"/>
    <col min="4368" max="4369" width="10" style="35" customWidth="1"/>
    <col min="4370" max="4370" width="9.85546875" style="35" customWidth="1"/>
    <col min="4371" max="4371" width="9.7109375" style="35" customWidth="1"/>
    <col min="4372" max="4372" width="9" style="35" customWidth="1"/>
    <col min="4373" max="4373" width="18.140625" style="35" customWidth="1"/>
    <col min="4374" max="4375" width="9" style="35" customWidth="1"/>
    <col min="4376" max="4379" width="9.5703125" style="35" customWidth="1"/>
    <col min="4380" max="4381" width="6.85546875" style="35" customWidth="1"/>
    <col min="4382" max="4382" width="8.5703125" style="35" customWidth="1"/>
    <col min="4383" max="4383" width="6.42578125" style="35" customWidth="1"/>
    <col min="4384" max="4384" width="6.85546875" style="35" customWidth="1"/>
    <col min="4385" max="4385" width="6.28515625" style="35" customWidth="1"/>
    <col min="4386" max="4386" width="6.7109375" style="35" customWidth="1"/>
    <col min="4387" max="4387" width="9.28515625" style="35" customWidth="1"/>
    <col min="4388" max="4388" width="7.5703125" style="35" customWidth="1"/>
    <col min="4389" max="4389" width="7.85546875" style="35" customWidth="1"/>
    <col min="4390" max="4390" width="7.28515625" style="35" customWidth="1"/>
    <col min="4391" max="4391" width="7.5703125" style="35" customWidth="1"/>
    <col min="4392" max="4396" width="9.28515625" style="35" customWidth="1"/>
    <col min="4397" max="4397" width="10.5703125" style="35" customWidth="1"/>
    <col min="4398" max="4398" width="7.7109375" style="35" customWidth="1"/>
    <col min="4399" max="4400" width="7.42578125" style="35" customWidth="1"/>
    <col min="4401" max="4401" width="8.42578125" style="35" customWidth="1"/>
    <col min="4402" max="4402" width="8.28515625" style="35" customWidth="1"/>
    <col min="4403" max="4403" width="6.85546875" style="35" customWidth="1"/>
    <col min="4404" max="4405" width="6.28515625" style="35" customWidth="1"/>
    <col min="4406" max="4406" width="6.42578125" style="35" customWidth="1"/>
    <col min="4407" max="4411" width="7.5703125" style="35" customWidth="1"/>
    <col min="4412" max="4412" width="10.7109375" style="35" customWidth="1"/>
    <col min="4413" max="4413" width="6.28515625" style="35" customWidth="1"/>
    <col min="4414" max="4414" width="6" style="35" customWidth="1"/>
    <col min="4415" max="4415" width="7.140625" style="35" customWidth="1"/>
    <col min="4416" max="4416" width="7.42578125" style="35" customWidth="1"/>
    <col min="4417" max="4417" width="7.5703125" style="35" customWidth="1"/>
    <col min="4418" max="4418" width="6.28515625" style="35" customWidth="1"/>
    <col min="4419" max="4419" width="5.85546875" style="35" customWidth="1"/>
    <col min="4420" max="4420" width="5.42578125" style="35" customWidth="1"/>
    <col min="4421" max="4421" width="6" style="35" customWidth="1"/>
    <col min="4422" max="4422" width="7.5703125" style="35" customWidth="1"/>
    <col min="4423" max="4423" width="10.85546875" style="35" customWidth="1"/>
    <col min="4424" max="4424" width="7.85546875" style="35" customWidth="1"/>
    <col min="4425" max="4425" width="5.5703125" style="35" customWidth="1"/>
    <col min="4426" max="4426" width="5.28515625" style="35" customWidth="1"/>
    <col min="4427" max="4427" width="5.5703125" style="35" customWidth="1"/>
    <col min="4428" max="4428" width="5.28515625" style="35" customWidth="1"/>
    <col min="4429" max="4429" width="7.140625" style="35" customWidth="1"/>
    <col min="4430" max="4430" width="7.5703125" style="35" customWidth="1"/>
    <col min="4431" max="4432" width="6" style="35" customWidth="1"/>
    <col min="4433" max="4433" width="5.28515625" style="35" customWidth="1"/>
    <col min="4434" max="4438" width="6.42578125" style="35" customWidth="1"/>
    <col min="4439" max="4439" width="10.140625" style="35" customWidth="1"/>
    <col min="4440" max="4440" width="9.85546875" style="35" customWidth="1"/>
    <col min="4441" max="4441" width="9.42578125" style="35" customWidth="1"/>
    <col min="4442" max="4442" width="9.5703125" style="35" customWidth="1"/>
    <col min="4443" max="4443" width="8.28515625" style="35" customWidth="1"/>
    <col min="4444" max="4444" width="8.7109375" style="35" customWidth="1"/>
    <col min="4445" max="4445" width="9" style="35" customWidth="1"/>
    <col min="4446" max="4446" width="8" style="35" customWidth="1"/>
    <col min="4447" max="4448" width="9.28515625" style="35" customWidth="1"/>
    <col min="4449" max="4449" width="8.7109375" style="35" customWidth="1"/>
    <col min="4450" max="4450" width="8.5703125" style="35" customWidth="1"/>
    <col min="4451" max="4451" width="11.28515625" style="35" customWidth="1"/>
    <col min="4452" max="4606" width="9.140625" style="35"/>
    <col min="4607" max="4607" width="20.85546875" style="35" customWidth="1"/>
    <col min="4608" max="4608" width="15.42578125" style="35" customWidth="1"/>
    <col min="4609" max="4619" width="9" style="35" customWidth="1"/>
    <col min="4620" max="4620" width="9.5703125" style="35" customWidth="1"/>
    <col min="4621" max="4623" width="9" style="35" customWidth="1"/>
    <col min="4624" max="4625" width="10" style="35" customWidth="1"/>
    <col min="4626" max="4626" width="9.85546875" style="35" customWidth="1"/>
    <col min="4627" max="4627" width="9.7109375" style="35" customWidth="1"/>
    <col min="4628" max="4628" width="9" style="35" customWidth="1"/>
    <col min="4629" max="4629" width="18.140625" style="35" customWidth="1"/>
    <col min="4630" max="4631" width="9" style="35" customWidth="1"/>
    <col min="4632" max="4635" width="9.5703125" style="35" customWidth="1"/>
    <col min="4636" max="4637" width="6.85546875" style="35" customWidth="1"/>
    <col min="4638" max="4638" width="8.5703125" style="35" customWidth="1"/>
    <col min="4639" max="4639" width="6.42578125" style="35" customWidth="1"/>
    <col min="4640" max="4640" width="6.85546875" style="35" customWidth="1"/>
    <col min="4641" max="4641" width="6.28515625" style="35" customWidth="1"/>
    <col min="4642" max="4642" width="6.7109375" style="35" customWidth="1"/>
    <col min="4643" max="4643" width="9.28515625" style="35" customWidth="1"/>
    <col min="4644" max="4644" width="7.5703125" style="35" customWidth="1"/>
    <col min="4645" max="4645" width="7.85546875" style="35" customWidth="1"/>
    <col min="4646" max="4646" width="7.28515625" style="35" customWidth="1"/>
    <col min="4647" max="4647" width="7.5703125" style="35" customWidth="1"/>
    <col min="4648" max="4652" width="9.28515625" style="35" customWidth="1"/>
    <col min="4653" max="4653" width="10.5703125" style="35" customWidth="1"/>
    <col min="4654" max="4654" width="7.7109375" style="35" customWidth="1"/>
    <col min="4655" max="4656" width="7.42578125" style="35" customWidth="1"/>
    <col min="4657" max="4657" width="8.42578125" style="35" customWidth="1"/>
    <col min="4658" max="4658" width="8.28515625" style="35" customWidth="1"/>
    <col min="4659" max="4659" width="6.85546875" style="35" customWidth="1"/>
    <col min="4660" max="4661" width="6.28515625" style="35" customWidth="1"/>
    <col min="4662" max="4662" width="6.42578125" style="35" customWidth="1"/>
    <col min="4663" max="4667" width="7.5703125" style="35" customWidth="1"/>
    <col min="4668" max="4668" width="10.7109375" style="35" customWidth="1"/>
    <col min="4669" max="4669" width="6.28515625" style="35" customWidth="1"/>
    <col min="4670" max="4670" width="6" style="35" customWidth="1"/>
    <col min="4671" max="4671" width="7.140625" style="35" customWidth="1"/>
    <col min="4672" max="4672" width="7.42578125" style="35" customWidth="1"/>
    <col min="4673" max="4673" width="7.5703125" style="35" customWidth="1"/>
    <col min="4674" max="4674" width="6.28515625" style="35" customWidth="1"/>
    <col min="4675" max="4675" width="5.85546875" style="35" customWidth="1"/>
    <col min="4676" max="4676" width="5.42578125" style="35" customWidth="1"/>
    <col min="4677" max="4677" width="6" style="35" customWidth="1"/>
    <col min="4678" max="4678" width="7.5703125" style="35" customWidth="1"/>
    <col min="4679" max="4679" width="10.85546875" style="35" customWidth="1"/>
    <col min="4680" max="4680" width="7.85546875" style="35" customWidth="1"/>
    <col min="4681" max="4681" width="5.5703125" style="35" customWidth="1"/>
    <col min="4682" max="4682" width="5.28515625" style="35" customWidth="1"/>
    <col min="4683" max="4683" width="5.5703125" style="35" customWidth="1"/>
    <col min="4684" max="4684" width="5.28515625" style="35" customWidth="1"/>
    <col min="4685" max="4685" width="7.140625" style="35" customWidth="1"/>
    <col min="4686" max="4686" width="7.5703125" style="35" customWidth="1"/>
    <col min="4687" max="4688" width="6" style="35" customWidth="1"/>
    <col min="4689" max="4689" width="5.28515625" style="35" customWidth="1"/>
    <col min="4690" max="4694" width="6.42578125" style="35" customWidth="1"/>
    <col min="4695" max="4695" width="10.140625" style="35" customWidth="1"/>
    <col min="4696" max="4696" width="9.85546875" style="35" customWidth="1"/>
    <col min="4697" max="4697" width="9.42578125" style="35" customWidth="1"/>
    <col min="4698" max="4698" width="9.5703125" style="35" customWidth="1"/>
    <col min="4699" max="4699" width="8.28515625" style="35" customWidth="1"/>
    <col min="4700" max="4700" width="8.7109375" style="35" customWidth="1"/>
    <col min="4701" max="4701" width="9" style="35" customWidth="1"/>
    <col min="4702" max="4702" width="8" style="35" customWidth="1"/>
    <col min="4703" max="4704" width="9.28515625" style="35" customWidth="1"/>
    <col min="4705" max="4705" width="8.7109375" style="35" customWidth="1"/>
    <col min="4706" max="4706" width="8.5703125" style="35" customWidth="1"/>
    <col min="4707" max="4707" width="11.28515625" style="35" customWidth="1"/>
    <col min="4708" max="4862" width="9.140625" style="35"/>
    <col min="4863" max="4863" width="20.85546875" style="35" customWidth="1"/>
    <col min="4864" max="4864" width="15.42578125" style="35" customWidth="1"/>
    <col min="4865" max="4875" width="9" style="35" customWidth="1"/>
    <col min="4876" max="4876" width="9.5703125" style="35" customWidth="1"/>
    <col min="4877" max="4879" width="9" style="35" customWidth="1"/>
    <col min="4880" max="4881" width="10" style="35" customWidth="1"/>
    <col min="4882" max="4882" width="9.85546875" style="35" customWidth="1"/>
    <col min="4883" max="4883" width="9.7109375" style="35" customWidth="1"/>
    <col min="4884" max="4884" width="9" style="35" customWidth="1"/>
    <col min="4885" max="4885" width="18.140625" style="35" customWidth="1"/>
    <col min="4886" max="4887" width="9" style="35" customWidth="1"/>
    <col min="4888" max="4891" width="9.5703125" style="35" customWidth="1"/>
    <col min="4892" max="4893" width="6.85546875" style="35" customWidth="1"/>
    <col min="4894" max="4894" width="8.5703125" style="35" customWidth="1"/>
    <col min="4895" max="4895" width="6.42578125" style="35" customWidth="1"/>
    <col min="4896" max="4896" width="6.85546875" style="35" customWidth="1"/>
    <col min="4897" max="4897" width="6.28515625" style="35" customWidth="1"/>
    <col min="4898" max="4898" width="6.7109375" style="35" customWidth="1"/>
    <col min="4899" max="4899" width="9.28515625" style="35" customWidth="1"/>
    <col min="4900" max="4900" width="7.5703125" style="35" customWidth="1"/>
    <col min="4901" max="4901" width="7.85546875" style="35" customWidth="1"/>
    <col min="4902" max="4902" width="7.28515625" style="35" customWidth="1"/>
    <col min="4903" max="4903" width="7.5703125" style="35" customWidth="1"/>
    <col min="4904" max="4908" width="9.28515625" style="35" customWidth="1"/>
    <col min="4909" max="4909" width="10.5703125" style="35" customWidth="1"/>
    <col min="4910" max="4910" width="7.7109375" style="35" customWidth="1"/>
    <col min="4911" max="4912" width="7.42578125" style="35" customWidth="1"/>
    <col min="4913" max="4913" width="8.42578125" style="35" customWidth="1"/>
    <col min="4914" max="4914" width="8.28515625" style="35" customWidth="1"/>
    <col min="4915" max="4915" width="6.85546875" style="35" customWidth="1"/>
    <col min="4916" max="4917" width="6.28515625" style="35" customWidth="1"/>
    <col min="4918" max="4918" width="6.42578125" style="35" customWidth="1"/>
    <col min="4919" max="4923" width="7.5703125" style="35" customWidth="1"/>
    <col min="4924" max="4924" width="10.7109375" style="35" customWidth="1"/>
    <col min="4925" max="4925" width="6.28515625" style="35" customWidth="1"/>
    <col min="4926" max="4926" width="6" style="35" customWidth="1"/>
    <col min="4927" max="4927" width="7.140625" style="35" customWidth="1"/>
    <col min="4928" max="4928" width="7.42578125" style="35" customWidth="1"/>
    <col min="4929" max="4929" width="7.5703125" style="35" customWidth="1"/>
    <col min="4930" max="4930" width="6.28515625" style="35" customWidth="1"/>
    <col min="4931" max="4931" width="5.85546875" style="35" customWidth="1"/>
    <col min="4932" max="4932" width="5.42578125" style="35" customWidth="1"/>
    <col min="4933" max="4933" width="6" style="35" customWidth="1"/>
    <col min="4934" max="4934" width="7.5703125" style="35" customWidth="1"/>
    <col min="4935" max="4935" width="10.85546875" style="35" customWidth="1"/>
    <col min="4936" max="4936" width="7.85546875" style="35" customWidth="1"/>
    <col min="4937" max="4937" width="5.5703125" style="35" customWidth="1"/>
    <col min="4938" max="4938" width="5.28515625" style="35" customWidth="1"/>
    <col min="4939" max="4939" width="5.5703125" style="35" customWidth="1"/>
    <col min="4940" max="4940" width="5.28515625" style="35" customWidth="1"/>
    <col min="4941" max="4941" width="7.140625" style="35" customWidth="1"/>
    <col min="4942" max="4942" width="7.5703125" style="35" customWidth="1"/>
    <col min="4943" max="4944" width="6" style="35" customWidth="1"/>
    <col min="4945" max="4945" width="5.28515625" style="35" customWidth="1"/>
    <col min="4946" max="4950" width="6.42578125" style="35" customWidth="1"/>
    <col min="4951" max="4951" width="10.140625" style="35" customWidth="1"/>
    <col min="4952" max="4952" width="9.85546875" style="35" customWidth="1"/>
    <col min="4953" max="4953" width="9.42578125" style="35" customWidth="1"/>
    <col min="4954" max="4954" width="9.5703125" style="35" customWidth="1"/>
    <col min="4955" max="4955" width="8.28515625" style="35" customWidth="1"/>
    <col min="4956" max="4956" width="8.7109375" style="35" customWidth="1"/>
    <col min="4957" max="4957" width="9" style="35" customWidth="1"/>
    <col min="4958" max="4958" width="8" style="35" customWidth="1"/>
    <col min="4959" max="4960" width="9.28515625" style="35" customWidth="1"/>
    <col min="4961" max="4961" width="8.7109375" style="35" customWidth="1"/>
    <col min="4962" max="4962" width="8.5703125" style="35" customWidth="1"/>
    <col min="4963" max="4963" width="11.28515625" style="35" customWidth="1"/>
    <col min="4964" max="5118" width="9.140625" style="35"/>
    <col min="5119" max="5119" width="20.85546875" style="35" customWidth="1"/>
    <col min="5120" max="5120" width="15.42578125" style="35" customWidth="1"/>
    <col min="5121" max="5131" width="9" style="35" customWidth="1"/>
    <col min="5132" max="5132" width="9.5703125" style="35" customWidth="1"/>
    <col min="5133" max="5135" width="9" style="35" customWidth="1"/>
    <col min="5136" max="5137" width="10" style="35" customWidth="1"/>
    <col min="5138" max="5138" width="9.85546875" style="35" customWidth="1"/>
    <col min="5139" max="5139" width="9.7109375" style="35" customWidth="1"/>
    <col min="5140" max="5140" width="9" style="35" customWidth="1"/>
    <col min="5141" max="5141" width="18.140625" style="35" customWidth="1"/>
    <col min="5142" max="5143" width="9" style="35" customWidth="1"/>
    <col min="5144" max="5147" width="9.5703125" style="35" customWidth="1"/>
    <col min="5148" max="5149" width="6.85546875" style="35" customWidth="1"/>
    <col min="5150" max="5150" width="8.5703125" style="35" customWidth="1"/>
    <col min="5151" max="5151" width="6.42578125" style="35" customWidth="1"/>
    <col min="5152" max="5152" width="6.85546875" style="35" customWidth="1"/>
    <col min="5153" max="5153" width="6.28515625" style="35" customWidth="1"/>
    <col min="5154" max="5154" width="6.7109375" style="35" customWidth="1"/>
    <col min="5155" max="5155" width="9.28515625" style="35" customWidth="1"/>
    <col min="5156" max="5156" width="7.5703125" style="35" customWidth="1"/>
    <col min="5157" max="5157" width="7.85546875" style="35" customWidth="1"/>
    <col min="5158" max="5158" width="7.28515625" style="35" customWidth="1"/>
    <col min="5159" max="5159" width="7.5703125" style="35" customWidth="1"/>
    <col min="5160" max="5164" width="9.28515625" style="35" customWidth="1"/>
    <col min="5165" max="5165" width="10.5703125" style="35" customWidth="1"/>
    <col min="5166" max="5166" width="7.7109375" style="35" customWidth="1"/>
    <col min="5167" max="5168" width="7.42578125" style="35" customWidth="1"/>
    <col min="5169" max="5169" width="8.42578125" style="35" customWidth="1"/>
    <col min="5170" max="5170" width="8.28515625" style="35" customWidth="1"/>
    <col min="5171" max="5171" width="6.85546875" style="35" customWidth="1"/>
    <col min="5172" max="5173" width="6.28515625" style="35" customWidth="1"/>
    <col min="5174" max="5174" width="6.42578125" style="35" customWidth="1"/>
    <col min="5175" max="5179" width="7.5703125" style="35" customWidth="1"/>
    <col min="5180" max="5180" width="10.7109375" style="35" customWidth="1"/>
    <col min="5181" max="5181" width="6.28515625" style="35" customWidth="1"/>
    <col min="5182" max="5182" width="6" style="35" customWidth="1"/>
    <col min="5183" max="5183" width="7.140625" style="35" customWidth="1"/>
    <col min="5184" max="5184" width="7.42578125" style="35" customWidth="1"/>
    <col min="5185" max="5185" width="7.5703125" style="35" customWidth="1"/>
    <col min="5186" max="5186" width="6.28515625" style="35" customWidth="1"/>
    <col min="5187" max="5187" width="5.85546875" style="35" customWidth="1"/>
    <col min="5188" max="5188" width="5.42578125" style="35" customWidth="1"/>
    <col min="5189" max="5189" width="6" style="35" customWidth="1"/>
    <col min="5190" max="5190" width="7.5703125" style="35" customWidth="1"/>
    <col min="5191" max="5191" width="10.85546875" style="35" customWidth="1"/>
    <col min="5192" max="5192" width="7.85546875" style="35" customWidth="1"/>
    <col min="5193" max="5193" width="5.5703125" style="35" customWidth="1"/>
    <col min="5194" max="5194" width="5.28515625" style="35" customWidth="1"/>
    <col min="5195" max="5195" width="5.5703125" style="35" customWidth="1"/>
    <col min="5196" max="5196" width="5.28515625" style="35" customWidth="1"/>
    <col min="5197" max="5197" width="7.140625" style="35" customWidth="1"/>
    <col min="5198" max="5198" width="7.5703125" style="35" customWidth="1"/>
    <col min="5199" max="5200" width="6" style="35" customWidth="1"/>
    <col min="5201" max="5201" width="5.28515625" style="35" customWidth="1"/>
    <col min="5202" max="5206" width="6.42578125" style="35" customWidth="1"/>
    <col min="5207" max="5207" width="10.140625" style="35" customWidth="1"/>
    <col min="5208" max="5208" width="9.85546875" style="35" customWidth="1"/>
    <col min="5209" max="5209" width="9.42578125" style="35" customWidth="1"/>
    <col min="5210" max="5210" width="9.5703125" style="35" customWidth="1"/>
    <col min="5211" max="5211" width="8.28515625" style="35" customWidth="1"/>
    <col min="5212" max="5212" width="8.7109375" style="35" customWidth="1"/>
    <col min="5213" max="5213" width="9" style="35" customWidth="1"/>
    <col min="5214" max="5214" width="8" style="35" customWidth="1"/>
    <col min="5215" max="5216" width="9.28515625" style="35" customWidth="1"/>
    <col min="5217" max="5217" width="8.7109375" style="35" customWidth="1"/>
    <col min="5218" max="5218" width="8.5703125" style="35" customWidth="1"/>
    <col min="5219" max="5219" width="11.28515625" style="35" customWidth="1"/>
    <col min="5220" max="5374" width="9.140625" style="35"/>
    <col min="5375" max="5375" width="20.85546875" style="35" customWidth="1"/>
    <col min="5376" max="5376" width="15.42578125" style="35" customWidth="1"/>
    <col min="5377" max="5387" width="9" style="35" customWidth="1"/>
    <col min="5388" max="5388" width="9.5703125" style="35" customWidth="1"/>
    <col min="5389" max="5391" width="9" style="35" customWidth="1"/>
    <col min="5392" max="5393" width="10" style="35" customWidth="1"/>
    <col min="5394" max="5394" width="9.85546875" style="35" customWidth="1"/>
    <col min="5395" max="5395" width="9.7109375" style="35" customWidth="1"/>
    <col min="5396" max="5396" width="9" style="35" customWidth="1"/>
    <col min="5397" max="5397" width="18.140625" style="35" customWidth="1"/>
    <col min="5398" max="5399" width="9" style="35" customWidth="1"/>
    <col min="5400" max="5403" width="9.5703125" style="35" customWidth="1"/>
    <col min="5404" max="5405" width="6.85546875" style="35" customWidth="1"/>
    <col min="5406" max="5406" width="8.5703125" style="35" customWidth="1"/>
    <col min="5407" max="5407" width="6.42578125" style="35" customWidth="1"/>
    <col min="5408" max="5408" width="6.85546875" style="35" customWidth="1"/>
    <col min="5409" max="5409" width="6.28515625" style="35" customWidth="1"/>
    <col min="5410" max="5410" width="6.7109375" style="35" customWidth="1"/>
    <col min="5411" max="5411" width="9.28515625" style="35" customWidth="1"/>
    <col min="5412" max="5412" width="7.5703125" style="35" customWidth="1"/>
    <col min="5413" max="5413" width="7.85546875" style="35" customWidth="1"/>
    <col min="5414" max="5414" width="7.28515625" style="35" customWidth="1"/>
    <col min="5415" max="5415" width="7.5703125" style="35" customWidth="1"/>
    <col min="5416" max="5420" width="9.28515625" style="35" customWidth="1"/>
    <col min="5421" max="5421" width="10.5703125" style="35" customWidth="1"/>
    <col min="5422" max="5422" width="7.7109375" style="35" customWidth="1"/>
    <col min="5423" max="5424" width="7.42578125" style="35" customWidth="1"/>
    <col min="5425" max="5425" width="8.42578125" style="35" customWidth="1"/>
    <col min="5426" max="5426" width="8.28515625" style="35" customWidth="1"/>
    <col min="5427" max="5427" width="6.85546875" style="35" customWidth="1"/>
    <col min="5428" max="5429" width="6.28515625" style="35" customWidth="1"/>
    <col min="5430" max="5430" width="6.42578125" style="35" customWidth="1"/>
    <col min="5431" max="5435" width="7.5703125" style="35" customWidth="1"/>
    <col min="5436" max="5436" width="10.7109375" style="35" customWidth="1"/>
    <col min="5437" max="5437" width="6.28515625" style="35" customWidth="1"/>
    <col min="5438" max="5438" width="6" style="35" customWidth="1"/>
    <col min="5439" max="5439" width="7.140625" style="35" customWidth="1"/>
    <col min="5440" max="5440" width="7.42578125" style="35" customWidth="1"/>
    <col min="5441" max="5441" width="7.5703125" style="35" customWidth="1"/>
    <col min="5442" max="5442" width="6.28515625" style="35" customWidth="1"/>
    <col min="5443" max="5443" width="5.85546875" style="35" customWidth="1"/>
    <col min="5444" max="5444" width="5.42578125" style="35" customWidth="1"/>
    <col min="5445" max="5445" width="6" style="35" customWidth="1"/>
    <col min="5446" max="5446" width="7.5703125" style="35" customWidth="1"/>
    <col min="5447" max="5447" width="10.85546875" style="35" customWidth="1"/>
    <col min="5448" max="5448" width="7.85546875" style="35" customWidth="1"/>
    <col min="5449" max="5449" width="5.5703125" style="35" customWidth="1"/>
    <col min="5450" max="5450" width="5.28515625" style="35" customWidth="1"/>
    <col min="5451" max="5451" width="5.5703125" style="35" customWidth="1"/>
    <col min="5452" max="5452" width="5.28515625" style="35" customWidth="1"/>
    <col min="5453" max="5453" width="7.140625" style="35" customWidth="1"/>
    <col min="5454" max="5454" width="7.5703125" style="35" customWidth="1"/>
    <col min="5455" max="5456" width="6" style="35" customWidth="1"/>
    <col min="5457" max="5457" width="5.28515625" style="35" customWidth="1"/>
    <col min="5458" max="5462" width="6.42578125" style="35" customWidth="1"/>
    <col min="5463" max="5463" width="10.140625" style="35" customWidth="1"/>
    <col min="5464" max="5464" width="9.85546875" style="35" customWidth="1"/>
    <col min="5465" max="5465" width="9.42578125" style="35" customWidth="1"/>
    <col min="5466" max="5466" width="9.5703125" style="35" customWidth="1"/>
    <col min="5467" max="5467" width="8.28515625" style="35" customWidth="1"/>
    <col min="5468" max="5468" width="8.7109375" style="35" customWidth="1"/>
    <col min="5469" max="5469" width="9" style="35" customWidth="1"/>
    <col min="5470" max="5470" width="8" style="35" customWidth="1"/>
    <col min="5471" max="5472" width="9.28515625" style="35" customWidth="1"/>
    <col min="5473" max="5473" width="8.7109375" style="35" customWidth="1"/>
    <col min="5474" max="5474" width="8.5703125" style="35" customWidth="1"/>
    <col min="5475" max="5475" width="11.28515625" style="35" customWidth="1"/>
    <col min="5476" max="5630" width="9.140625" style="35"/>
    <col min="5631" max="5631" width="20.85546875" style="35" customWidth="1"/>
    <col min="5632" max="5632" width="15.42578125" style="35" customWidth="1"/>
    <col min="5633" max="5643" width="9" style="35" customWidth="1"/>
    <col min="5644" max="5644" width="9.5703125" style="35" customWidth="1"/>
    <col min="5645" max="5647" width="9" style="35" customWidth="1"/>
    <col min="5648" max="5649" width="10" style="35" customWidth="1"/>
    <col min="5650" max="5650" width="9.85546875" style="35" customWidth="1"/>
    <col min="5651" max="5651" width="9.7109375" style="35" customWidth="1"/>
    <col min="5652" max="5652" width="9" style="35" customWidth="1"/>
    <col min="5653" max="5653" width="18.140625" style="35" customWidth="1"/>
    <col min="5654" max="5655" width="9" style="35" customWidth="1"/>
    <col min="5656" max="5659" width="9.5703125" style="35" customWidth="1"/>
    <col min="5660" max="5661" width="6.85546875" style="35" customWidth="1"/>
    <col min="5662" max="5662" width="8.5703125" style="35" customWidth="1"/>
    <col min="5663" max="5663" width="6.42578125" style="35" customWidth="1"/>
    <col min="5664" max="5664" width="6.85546875" style="35" customWidth="1"/>
    <col min="5665" max="5665" width="6.28515625" style="35" customWidth="1"/>
    <col min="5666" max="5666" width="6.7109375" style="35" customWidth="1"/>
    <col min="5667" max="5667" width="9.28515625" style="35" customWidth="1"/>
    <col min="5668" max="5668" width="7.5703125" style="35" customWidth="1"/>
    <col min="5669" max="5669" width="7.85546875" style="35" customWidth="1"/>
    <col min="5670" max="5670" width="7.28515625" style="35" customWidth="1"/>
    <col min="5671" max="5671" width="7.5703125" style="35" customWidth="1"/>
    <col min="5672" max="5676" width="9.28515625" style="35" customWidth="1"/>
    <col min="5677" max="5677" width="10.5703125" style="35" customWidth="1"/>
    <col min="5678" max="5678" width="7.7109375" style="35" customWidth="1"/>
    <col min="5679" max="5680" width="7.42578125" style="35" customWidth="1"/>
    <col min="5681" max="5681" width="8.42578125" style="35" customWidth="1"/>
    <col min="5682" max="5682" width="8.28515625" style="35" customWidth="1"/>
    <col min="5683" max="5683" width="6.85546875" style="35" customWidth="1"/>
    <col min="5684" max="5685" width="6.28515625" style="35" customWidth="1"/>
    <col min="5686" max="5686" width="6.42578125" style="35" customWidth="1"/>
    <col min="5687" max="5691" width="7.5703125" style="35" customWidth="1"/>
    <col min="5692" max="5692" width="10.7109375" style="35" customWidth="1"/>
    <col min="5693" max="5693" width="6.28515625" style="35" customWidth="1"/>
    <col min="5694" max="5694" width="6" style="35" customWidth="1"/>
    <col min="5695" max="5695" width="7.140625" style="35" customWidth="1"/>
    <col min="5696" max="5696" width="7.42578125" style="35" customWidth="1"/>
    <col min="5697" max="5697" width="7.5703125" style="35" customWidth="1"/>
    <col min="5698" max="5698" width="6.28515625" style="35" customWidth="1"/>
    <col min="5699" max="5699" width="5.85546875" style="35" customWidth="1"/>
    <col min="5700" max="5700" width="5.42578125" style="35" customWidth="1"/>
    <col min="5701" max="5701" width="6" style="35" customWidth="1"/>
    <col min="5702" max="5702" width="7.5703125" style="35" customWidth="1"/>
    <col min="5703" max="5703" width="10.85546875" style="35" customWidth="1"/>
    <col min="5704" max="5704" width="7.85546875" style="35" customWidth="1"/>
    <col min="5705" max="5705" width="5.5703125" style="35" customWidth="1"/>
    <col min="5706" max="5706" width="5.28515625" style="35" customWidth="1"/>
    <col min="5707" max="5707" width="5.5703125" style="35" customWidth="1"/>
    <col min="5708" max="5708" width="5.28515625" style="35" customWidth="1"/>
    <col min="5709" max="5709" width="7.140625" style="35" customWidth="1"/>
    <col min="5710" max="5710" width="7.5703125" style="35" customWidth="1"/>
    <col min="5711" max="5712" width="6" style="35" customWidth="1"/>
    <col min="5713" max="5713" width="5.28515625" style="35" customWidth="1"/>
    <col min="5714" max="5718" width="6.42578125" style="35" customWidth="1"/>
    <col min="5719" max="5719" width="10.140625" style="35" customWidth="1"/>
    <col min="5720" max="5720" width="9.85546875" style="35" customWidth="1"/>
    <col min="5721" max="5721" width="9.42578125" style="35" customWidth="1"/>
    <col min="5722" max="5722" width="9.5703125" style="35" customWidth="1"/>
    <col min="5723" max="5723" width="8.28515625" style="35" customWidth="1"/>
    <col min="5724" max="5724" width="8.7109375" style="35" customWidth="1"/>
    <col min="5725" max="5725" width="9" style="35" customWidth="1"/>
    <col min="5726" max="5726" width="8" style="35" customWidth="1"/>
    <col min="5727" max="5728" width="9.28515625" style="35" customWidth="1"/>
    <col min="5729" max="5729" width="8.7109375" style="35" customWidth="1"/>
    <col min="5730" max="5730" width="8.5703125" style="35" customWidth="1"/>
    <col min="5731" max="5731" width="11.28515625" style="35" customWidth="1"/>
    <col min="5732" max="5886" width="9.140625" style="35"/>
    <col min="5887" max="5887" width="20.85546875" style="35" customWidth="1"/>
    <col min="5888" max="5888" width="15.42578125" style="35" customWidth="1"/>
    <col min="5889" max="5899" width="9" style="35" customWidth="1"/>
    <col min="5900" max="5900" width="9.5703125" style="35" customWidth="1"/>
    <col min="5901" max="5903" width="9" style="35" customWidth="1"/>
    <col min="5904" max="5905" width="10" style="35" customWidth="1"/>
    <col min="5906" max="5906" width="9.85546875" style="35" customWidth="1"/>
    <col min="5907" max="5907" width="9.7109375" style="35" customWidth="1"/>
    <col min="5908" max="5908" width="9" style="35" customWidth="1"/>
    <col min="5909" max="5909" width="18.140625" style="35" customWidth="1"/>
    <col min="5910" max="5911" width="9" style="35" customWidth="1"/>
    <col min="5912" max="5915" width="9.5703125" style="35" customWidth="1"/>
    <col min="5916" max="5917" width="6.85546875" style="35" customWidth="1"/>
    <col min="5918" max="5918" width="8.5703125" style="35" customWidth="1"/>
    <col min="5919" max="5919" width="6.42578125" style="35" customWidth="1"/>
    <col min="5920" max="5920" width="6.85546875" style="35" customWidth="1"/>
    <col min="5921" max="5921" width="6.28515625" style="35" customWidth="1"/>
    <col min="5922" max="5922" width="6.7109375" style="35" customWidth="1"/>
    <col min="5923" max="5923" width="9.28515625" style="35" customWidth="1"/>
    <col min="5924" max="5924" width="7.5703125" style="35" customWidth="1"/>
    <col min="5925" max="5925" width="7.85546875" style="35" customWidth="1"/>
    <col min="5926" max="5926" width="7.28515625" style="35" customWidth="1"/>
    <col min="5927" max="5927" width="7.5703125" style="35" customWidth="1"/>
    <col min="5928" max="5932" width="9.28515625" style="35" customWidth="1"/>
    <col min="5933" max="5933" width="10.5703125" style="35" customWidth="1"/>
    <col min="5934" max="5934" width="7.7109375" style="35" customWidth="1"/>
    <col min="5935" max="5936" width="7.42578125" style="35" customWidth="1"/>
    <col min="5937" max="5937" width="8.42578125" style="35" customWidth="1"/>
    <col min="5938" max="5938" width="8.28515625" style="35" customWidth="1"/>
    <col min="5939" max="5939" width="6.85546875" style="35" customWidth="1"/>
    <col min="5940" max="5941" width="6.28515625" style="35" customWidth="1"/>
    <col min="5942" max="5942" width="6.42578125" style="35" customWidth="1"/>
    <col min="5943" max="5947" width="7.5703125" style="35" customWidth="1"/>
    <col min="5948" max="5948" width="10.7109375" style="35" customWidth="1"/>
    <col min="5949" max="5949" width="6.28515625" style="35" customWidth="1"/>
    <col min="5950" max="5950" width="6" style="35" customWidth="1"/>
    <col min="5951" max="5951" width="7.140625" style="35" customWidth="1"/>
    <col min="5952" max="5952" width="7.42578125" style="35" customWidth="1"/>
    <col min="5953" max="5953" width="7.5703125" style="35" customWidth="1"/>
    <col min="5954" max="5954" width="6.28515625" style="35" customWidth="1"/>
    <col min="5955" max="5955" width="5.85546875" style="35" customWidth="1"/>
    <col min="5956" max="5956" width="5.42578125" style="35" customWidth="1"/>
    <col min="5957" max="5957" width="6" style="35" customWidth="1"/>
    <col min="5958" max="5958" width="7.5703125" style="35" customWidth="1"/>
    <col min="5959" max="5959" width="10.85546875" style="35" customWidth="1"/>
    <col min="5960" max="5960" width="7.85546875" style="35" customWidth="1"/>
    <col min="5961" max="5961" width="5.5703125" style="35" customWidth="1"/>
    <col min="5962" max="5962" width="5.28515625" style="35" customWidth="1"/>
    <col min="5963" max="5963" width="5.5703125" style="35" customWidth="1"/>
    <col min="5964" max="5964" width="5.28515625" style="35" customWidth="1"/>
    <col min="5965" max="5965" width="7.140625" style="35" customWidth="1"/>
    <col min="5966" max="5966" width="7.5703125" style="35" customWidth="1"/>
    <col min="5967" max="5968" width="6" style="35" customWidth="1"/>
    <col min="5969" max="5969" width="5.28515625" style="35" customWidth="1"/>
    <col min="5970" max="5974" width="6.42578125" style="35" customWidth="1"/>
    <col min="5975" max="5975" width="10.140625" style="35" customWidth="1"/>
    <col min="5976" max="5976" width="9.85546875" style="35" customWidth="1"/>
    <col min="5977" max="5977" width="9.42578125" style="35" customWidth="1"/>
    <col min="5978" max="5978" width="9.5703125" style="35" customWidth="1"/>
    <col min="5979" max="5979" width="8.28515625" style="35" customWidth="1"/>
    <col min="5980" max="5980" width="8.7109375" style="35" customWidth="1"/>
    <col min="5981" max="5981" width="9" style="35" customWidth="1"/>
    <col min="5982" max="5982" width="8" style="35" customWidth="1"/>
    <col min="5983" max="5984" width="9.28515625" style="35" customWidth="1"/>
    <col min="5985" max="5985" width="8.7109375" style="35" customWidth="1"/>
    <col min="5986" max="5986" width="8.5703125" style="35" customWidth="1"/>
    <col min="5987" max="5987" width="11.28515625" style="35" customWidth="1"/>
    <col min="5988" max="6142" width="9.140625" style="35"/>
    <col min="6143" max="6143" width="20.85546875" style="35" customWidth="1"/>
    <col min="6144" max="6144" width="15.42578125" style="35" customWidth="1"/>
    <col min="6145" max="6155" width="9" style="35" customWidth="1"/>
    <col min="6156" max="6156" width="9.5703125" style="35" customWidth="1"/>
    <col min="6157" max="6159" width="9" style="35" customWidth="1"/>
    <col min="6160" max="6161" width="10" style="35" customWidth="1"/>
    <col min="6162" max="6162" width="9.85546875" style="35" customWidth="1"/>
    <col min="6163" max="6163" width="9.7109375" style="35" customWidth="1"/>
    <col min="6164" max="6164" width="9" style="35" customWidth="1"/>
    <col min="6165" max="6165" width="18.140625" style="35" customWidth="1"/>
    <col min="6166" max="6167" width="9" style="35" customWidth="1"/>
    <col min="6168" max="6171" width="9.5703125" style="35" customWidth="1"/>
    <col min="6172" max="6173" width="6.85546875" style="35" customWidth="1"/>
    <col min="6174" max="6174" width="8.5703125" style="35" customWidth="1"/>
    <col min="6175" max="6175" width="6.42578125" style="35" customWidth="1"/>
    <col min="6176" max="6176" width="6.85546875" style="35" customWidth="1"/>
    <col min="6177" max="6177" width="6.28515625" style="35" customWidth="1"/>
    <col min="6178" max="6178" width="6.7109375" style="35" customWidth="1"/>
    <col min="6179" max="6179" width="9.28515625" style="35" customWidth="1"/>
    <col min="6180" max="6180" width="7.5703125" style="35" customWidth="1"/>
    <col min="6181" max="6181" width="7.85546875" style="35" customWidth="1"/>
    <col min="6182" max="6182" width="7.28515625" style="35" customWidth="1"/>
    <col min="6183" max="6183" width="7.5703125" style="35" customWidth="1"/>
    <col min="6184" max="6188" width="9.28515625" style="35" customWidth="1"/>
    <col min="6189" max="6189" width="10.5703125" style="35" customWidth="1"/>
    <col min="6190" max="6190" width="7.7109375" style="35" customWidth="1"/>
    <col min="6191" max="6192" width="7.42578125" style="35" customWidth="1"/>
    <col min="6193" max="6193" width="8.42578125" style="35" customWidth="1"/>
    <col min="6194" max="6194" width="8.28515625" style="35" customWidth="1"/>
    <col min="6195" max="6195" width="6.85546875" style="35" customWidth="1"/>
    <col min="6196" max="6197" width="6.28515625" style="35" customWidth="1"/>
    <col min="6198" max="6198" width="6.42578125" style="35" customWidth="1"/>
    <col min="6199" max="6203" width="7.5703125" style="35" customWidth="1"/>
    <col min="6204" max="6204" width="10.7109375" style="35" customWidth="1"/>
    <col min="6205" max="6205" width="6.28515625" style="35" customWidth="1"/>
    <col min="6206" max="6206" width="6" style="35" customWidth="1"/>
    <col min="6207" max="6207" width="7.140625" style="35" customWidth="1"/>
    <col min="6208" max="6208" width="7.42578125" style="35" customWidth="1"/>
    <col min="6209" max="6209" width="7.5703125" style="35" customWidth="1"/>
    <col min="6210" max="6210" width="6.28515625" style="35" customWidth="1"/>
    <col min="6211" max="6211" width="5.85546875" style="35" customWidth="1"/>
    <col min="6212" max="6212" width="5.42578125" style="35" customWidth="1"/>
    <col min="6213" max="6213" width="6" style="35" customWidth="1"/>
    <col min="6214" max="6214" width="7.5703125" style="35" customWidth="1"/>
    <col min="6215" max="6215" width="10.85546875" style="35" customWidth="1"/>
    <col min="6216" max="6216" width="7.85546875" style="35" customWidth="1"/>
    <col min="6217" max="6217" width="5.5703125" style="35" customWidth="1"/>
    <col min="6218" max="6218" width="5.28515625" style="35" customWidth="1"/>
    <col min="6219" max="6219" width="5.5703125" style="35" customWidth="1"/>
    <col min="6220" max="6220" width="5.28515625" style="35" customWidth="1"/>
    <col min="6221" max="6221" width="7.140625" style="35" customWidth="1"/>
    <col min="6222" max="6222" width="7.5703125" style="35" customWidth="1"/>
    <col min="6223" max="6224" width="6" style="35" customWidth="1"/>
    <col min="6225" max="6225" width="5.28515625" style="35" customWidth="1"/>
    <col min="6226" max="6230" width="6.42578125" style="35" customWidth="1"/>
    <col min="6231" max="6231" width="10.140625" style="35" customWidth="1"/>
    <col min="6232" max="6232" width="9.85546875" style="35" customWidth="1"/>
    <col min="6233" max="6233" width="9.42578125" style="35" customWidth="1"/>
    <col min="6234" max="6234" width="9.5703125" style="35" customWidth="1"/>
    <col min="6235" max="6235" width="8.28515625" style="35" customWidth="1"/>
    <col min="6236" max="6236" width="8.7109375" style="35" customWidth="1"/>
    <col min="6237" max="6237" width="9" style="35" customWidth="1"/>
    <col min="6238" max="6238" width="8" style="35" customWidth="1"/>
    <col min="6239" max="6240" width="9.28515625" style="35" customWidth="1"/>
    <col min="6241" max="6241" width="8.7109375" style="35" customWidth="1"/>
    <col min="6242" max="6242" width="8.5703125" style="35" customWidth="1"/>
    <col min="6243" max="6243" width="11.28515625" style="35" customWidth="1"/>
    <col min="6244" max="6398" width="9.140625" style="35"/>
    <col min="6399" max="6399" width="20.85546875" style="35" customWidth="1"/>
    <col min="6400" max="6400" width="15.42578125" style="35" customWidth="1"/>
    <col min="6401" max="6411" width="9" style="35" customWidth="1"/>
    <col min="6412" max="6412" width="9.5703125" style="35" customWidth="1"/>
    <col min="6413" max="6415" width="9" style="35" customWidth="1"/>
    <col min="6416" max="6417" width="10" style="35" customWidth="1"/>
    <col min="6418" max="6418" width="9.85546875" style="35" customWidth="1"/>
    <col min="6419" max="6419" width="9.7109375" style="35" customWidth="1"/>
    <col min="6420" max="6420" width="9" style="35" customWidth="1"/>
    <col min="6421" max="6421" width="18.140625" style="35" customWidth="1"/>
    <col min="6422" max="6423" width="9" style="35" customWidth="1"/>
    <col min="6424" max="6427" width="9.5703125" style="35" customWidth="1"/>
    <col min="6428" max="6429" width="6.85546875" style="35" customWidth="1"/>
    <col min="6430" max="6430" width="8.5703125" style="35" customWidth="1"/>
    <col min="6431" max="6431" width="6.42578125" style="35" customWidth="1"/>
    <col min="6432" max="6432" width="6.85546875" style="35" customWidth="1"/>
    <col min="6433" max="6433" width="6.28515625" style="35" customWidth="1"/>
    <col min="6434" max="6434" width="6.7109375" style="35" customWidth="1"/>
    <col min="6435" max="6435" width="9.28515625" style="35" customWidth="1"/>
    <col min="6436" max="6436" width="7.5703125" style="35" customWidth="1"/>
    <col min="6437" max="6437" width="7.85546875" style="35" customWidth="1"/>
    <col min="6438" max="6438" width="7.28515625" style="35" customWidth="1"/>
    <col min="6439" max="6439" width="7.5703125" style="35" customWidth="1"/>
    <col min="6440" max="6444" width="9.28515625" style="35" customWidth="1"/>
    <col min="6445" max="6445" width="10.5703125" style="35" customWidth="1"/>
    <col min="6446" max="6446" width="7.7109375" style="35" customWidth="1"/>
    <col min="6447" max="6448" width="7.42578125" style="35" customWidth="1"/>
    <col min="6449" max="6449" width="8.42578125" style="35" customWidth="1"/>
    <col min="6450" max="6450" width="8.28515625" style="35" customWidth="1"/>
    <col min="6451" max="6451" width="6.85546875" style="35" customWidth="1"/>
    <col min="6452" max="6453" width="6.28515625" style="35" customWidth="1"/>
    <col min="6454" max="6454" width="6.42578125" style="35" customWidth="1"/>
    <col min="6455" max="6459" width="7.5703125" style="35" customWidth="1"/>
    <col min="6460" max="6460" width="10.7109375" style="35" customWidth="1"/>
    <col min="6461" max="6461" width="6.28515625" style="35" customWidth="1"/>
    <col min="6462" max="6462" width="6" style="35" customWidth="1"/>
    <col min="6463" max="6463" width="7.140625" style="35" customWidth="1"/>
    <col min="6464" max="6464" width="7.42578125" style="35" customWidth="1"/>
    <col min="6465" max="6465" width="7.5703125" style="35" customWidth="1"/>
    <col min="6466" max="6466" width="6.28515625" style="35" customWidth="1"/>
    <col min="6467" max="6467" width="5.85546875" style="35" customWidth="1"/>
    <col min="6468" max="6468" width="5.42578125" style="35" customWidth="1"/>
    <col min="6469" max="6469" width="6" style="35" customWidth="1"/>
    <col min="6470" max="6470" width="7.5703125" style="35" customWidth="1"/>
    <col min="6471" max="6471" width="10.85546875" style="35" customWidth="1"/>
    <col min="6472" max="6472" width="7.85546875" style="35" customWidth="1"/>
    <col min="6473" max="6473" width="5.5703125" style="35" customWidth="1"/>
    <col min="6474" max="6474" width="5.28515625" style="35" customWidth="1"/>
    <col min="6475" max="6475" width="5.5703125" style="35" customWidth="1"/>
    <col min="6476" max="6476" width="5.28515625" style="35" customWidth="1"/>
    <col min="6477" max="6477" width="7.140625" style="35" customWidth="1"/>
    <col min="6478" max="6478" width="7.5703125" style="35" customWidth="1"/>
    <col min="6479" max="6480" width="6" style="35" customWidth="1"/>
    <col min="6481" max="6481" width="5.28515625" style="35" customWidth="1"/>
    <col min="6482" max="6486" width="6.42578125" style="35" customWidth="1"/>
    <col min="6487" max="6487" width="10.140625" style="35" customWidth="1"/>
    <col min="6488" max="6488" width="9.85546875" style="35" customWidth="1"/>
    <col min="6489" max="6489" width="9.42578125" style="35" customWidth="1"/>
    <col min="6490" max="6490" width="9.5703125" style="35" customWidth="1"/>
    <col min="6491" max="6491" width="8.28515625" style="35" customWidth="1"/>
    <col min="6492" max="6492" width="8.7109375" style="35" customWidth="1"/>
    <col min="6493" max="6493" width="9" style="35" customWidth="1"/>
    <col min="6494" max="6494" width="8" style="35" customWidth="1"/>
    <col min="6495" max="6496" width="9.28515625" style="35" customWidth="1"/>
    <col min="6497" max="6497" width="8.7109375" style="35" customWidth="1"/>
    <col min="6498" max="6498" width="8.5703125" style="35" customWidth="1"/>
    <col min="6499" max="6499" width="11.28515625" style="35" customWidth="1"/>
    <col min="6500" max="6654" width="9.140625" style="35"/>
    <col min="6655" max="6655" width="20.85546875" style="35" customWidth="1"/>
    <col min="6656" max="6656" width="15.42578125" style="35" customWidth="1"/>
    <col min="6657" max="6667" width="9" style="35" customWidth="1"/>
    <col min="6668" max="6668" width="9.5703125" style="35" customWidth="1"/>
    <col min="6669" max="6671" width="9" style="35" customWidth="1"/>
    <col min="6672" max="6673" width="10" style="35" customWidth="1"/>
    <col min="6674" max="6674" width="9.85546875" style="35" customWidth="1"/>
    <col min="6675" max="6675" width="9.7109375" style="35" customWidth="1"/>
    <col min="6676" max="6676" width="9" style="35" customWidth="1"/>
    <col min="6677" max="6677" width="18.140625" style="35" customWidth="1"/>
    <col min="6678" max="6679" width="9" style="35" customWidth="1"/>
    <col min="6680" max="6683" width="9.5703125" style="35" customWidth="1"/>
    <col min="6684" max="6685" width="6.85546875" style="35" customWidth="1"/>
    <col min="6686" max="6686" width="8.5703125" style="35" customWidth="1"/>
    <col min="6687" max="6687" width="6.42578125" style="35" customWidth="1"/>
    <col min="6688" max="6688" width="6.85546875" style="35" customWidth="1"/>
    <col min="6689" max="6689" width="6.28515625" style="35" customWidth="1"/>
    <col min="6690" max="6690" width="6.7109375" style="35" customWidth="1"/>
    <col min="6691" max="6691" width="9.28515625" style="35" customWidth="1"/>
    <col min="6692" max="6692" width="7.5703125" style="35" customWidth="1"/>
    <col min="6693" max="6693" width="7.85546875" style="35" customWidth="1"/>
    <col min="6694" max="6694" width="7.28515625" style="35" customWidth="1"/>
    <col min="6695" max="6695" width="7.5703125" style="35" customWidth="1"/>
    <col min="6696" max="6700" width="9.28515625" style="35" customWidth="1"/>
    <col min="6701" max="6701" width="10.5703125" style="35" customWidth="1"/>
    <col min="6702" max="6702" width="7.7109375" style="35" customWidth="1"/>
    <col min="6703" max="6704" width="7.42578125" style="35" customWidth="1"/>
    <col min="6705" max="6705" width="8.42578125" style="35" customWidth="1"/>
    <col min="6706" max="6706" width="8.28515625" style="35" customWidth="1"/>
    <col min="6707" max="6707" width="6.85546875" style="35" customWidth="1"/>
    <col min="6708" max="6709" width="6.28515625" style="35" customWidth="1"/>
    <col min="6710" max="6710" width="6.42578125" style="35" customWidth="1"/>
    <col min="6711" max="6715" width="7.5703125" style="35" customWidth="1"/>
    <col min="6716" max="6716" width="10.7109375" style="35" customWidth="1"/>
    <col min="6717" max="6717" width="6.28515625" style="35" customWidth="1"/>
    <col min="6718" max="6718" width="6" style="35" customWidth="1"/>
    <col min="6719" max="6719" width="7.140625" style="35" customWidth="1"/>
    <col min="6720" max="6720" width="7.42578125" style="35" customWidth="1"/>
    <col min="6721" max="6721" width="7.5703125" style="35" customWidth="1"/>
    <col min="6722" max="6722" width="6.28515625" style="35" customWidth="1"/>
    <col min="6723" max="6723" width="5.85546875" style="35" customWidth="1"/>
    <col min="6724" max="6724" width="5.42578125" style="35" customWidth="1"/>
    <col min="6725" max="6725" width="6" style="35" customWidth="1"/>
    <col min="6726" max="6726" width="7.5703125" style="35" customWidth="1"/>
    <col min="6727" max="6727" width="10.85546875" style="35" customWidth="1"/>
    <col min="6728" max="6728" width="7.85546875" style="35" customWidth="1"/>
    <col min="6729" max="6729" width="5.5703125" style="35" customWidth="1"/>
    <col min="6730" max="6730" width="5.28515625" style="35" customWidth="1"/>
    <col min="6731" max="6731" width="5.5703125" style="35" customWidth="1"/>
    <col min="6732" max="6732" width="5.28515625" style="35" customWidth="1"/>
    <col min="6733" max="6733" width="7.140625" style="35" customWidth="1"/>
    <col min="6734" max="6734" width="7.5703125" style="35" customWidth="1"/>
    <col min="6735" max="6736" width="6" style="35" customWidth="1"/>
    <col min="6737" max="6737" width="5.28515625" style="35" customWidth="1"/>
    <col min="6738" max="6742" width="6.42578125" style="35" customWidth="1"/>
    <col min="6743" max="6743" width="10.140625" style="35" customWidth="1"/>
    <col min="6744" max="6744" width="9.85546875" style="35" customWidth="1"/>
    <col min="6745" max="6745" width="9.42578125" style="35" customWidth="1"/>
    <col min="6746" max="6746" width="9.5703125" style="35" customWidth="1"/>
    <col min="6747" max="6747" width="8.28515625" style="35" customWidth="1"/>
    <col min="6748" max="6748" width="8.7109375" style="35" customWidth="1"/>
    <col min="6749" max="6749" width="9" style="35" customWidth="1"/>
    <col min="6750" max="6750" width="8" style="35" customWidth="1"/>
    <col min="6751" max="6752" width="9.28515625" style="35" customWidth="1"/>
    <col min="6753" max="6753" width="8.7109375" style="35" customWidth="1"/>
    <col min="6754" max="6754" width="8.5703125" style="35" customWidth="1"/>
    <col min="6755" max="6755" width="11.28515625" style="35" customWidth="1"/>
    <col min="6756" max="6910" width="9.140625" style="35"/>
    <col min="6911" max="6911" width="20.85546875" style="35" customWidth="1"/>
    <col min="6912" max="6912" width="15.42578125" style="35" customWidth="1"/>
    <col min="6913" max="6923" width="9" style="35" customWidth="1"/>
    <col min="6924" max="6924" width="9.5703125" style="35" customWidth="1"/>
    <col min="6925" max="6927" width="9" style="35" customWidth="1"/>
    <col min="6928" max="6929" width="10" style="35" customWidth="1"/>
    <col min="6930" max="6930" width="9.85546875" style="35" customWidth="1"/>
    <col min="6931" max="6931" width="9.7109375" style="35" customWidth="1"/>
    <col min="6932" max="6932" width="9" style="35" customWidth="1"/>
    <col min="6933" max="6933" width="18.140625" style="35" customWidth="1"/>
    <col min="6934" max="6935" width="9" style="35" customWidth="1"/>
    <col min="6936" max="6939" width="9.5703125" style="35" customWidth="1"/>
    <col min="6940" max="6941" width="6.85546875" style="35" customWidth="1"/>
    <col min="6942" max="6942" width="8.5703125" style="35" customWidth="1"/>
    <col min="6943" max="6943" width="6.42578125" style="35" customWidth="1"/>
    <col min="6944" max="6944" width="6.85546875" style="35" customWidth="1"/>
    <col min="6945" max="6945" width="6.28515625" style="35" customWidth="1"/>
    <col min="6946" max="6946" width="6.7109375" style="35" customWidth="1"/>
    <col min="6947" max="6947" width="9.28515625" style="35" customWidth="1"/>
    <col min="6948" max="6948" width="7.5703125" style="35" customWidth="1"/>
    <col min="6949" max="6949" width="7.85546875" style="35" customWidth="1"/>
    <col min="6950" max="6950" width="7.28515625" style="35" customWidth="1"/>
    <col min="6951" max="6951" width="7.5703125" style="35" customWidth="1"/>
    <col min="6952" max="6956" width="9.28515625" style="35" customWidth="1"/>
    <col min="6957" max="6957" width="10.5703125" style="35" customWidth="1"/>
    <col min="6958" max="6958" width="7.7109375" style="35" customWidth="1"/>
    <col min="6959" max="6960" width="7.42578125" style="35" customWidth="1"/>
    <col min="6961" max="6961" width="8.42578125" style="35" customWidth="1"/>
    <col min="6962" max="6962" width="8.28515625" style="35" customWidth="1"/>
    <col min="6963" max="6963" width="6.85546875" style="35" customWidth="1"/>
    <col min="6964" max="6965" width="6.28515625" style="35" customWidth="1"/>
    <col min="6966" max="6966" width="6.42578125" style="35" customWidth="1"/>
    <col min="6967" max="6971" width="7.5703125" style="35" customWidth="1"/>
    <col min="6972" max="6972" width="10.7109375" style="35" customWidth="1"/>
    <col min="6973" max="6973" width="6.28515625" style="35" customWidth="1"/>
    <col min="6974" max="6974" width="6" style="35" customWidth="1"/>
    <col min="6975" max="6975" width="7.140625" style="35" customWidth="1"/>
    <col min="6976" max="6976" width="7.42578125" style="35" customWidth="1"/>
    <col min="6977" max="6977" width="7.5703125" style="35" customWidth="1"/>
    <col min="6978" max="6978" width="6.28515625" style="35" customWidth="1"/>
    <col min="6979" max="6979" width="5.85546875" style="35" customWidth="1"/>
    <col min="6980" max="6980" width="5.42578125" style="35" customWidth="1"/>
    <col min="6981" max="6981" width="6" style="35" customWidth="1"/>
    <col min="6982" max="6982" width="7.5703125" style="35" customWidth="1"/>
    <col min="6983" max="6983" width="10.85546875" style="35" customWidth="1"/>
    <col min="6984" max="6984" width="7.85546875" style="35" customWidth="1"/>
    <col min="6985" max="6985" width="5.5703125" style="35" customWidth="1"/>
    <col min="6986" max="6986" width="5.28515625" style="35" customWidth="1"/>
    <col min="6987" max="6987" width="5.5703125" style="35" customWidth="1"/>
    <col min="6988" max="6988" width="5.28515625" style="35" customWidth="1"/>
    <col min="6989" max="6989" width="7.140625" style="35" customWidth="1"/>
    <col min="6990" max="6990" width="7.5703125" style="35" customWidth="1"/>
    <col min="6991" max="6992" width="6" style="35" customWidth="1"/>
    <col min="6993" max="6993" width="5.28515625" style="35" customWidth="1"/>
    <col min="6994" max="6998" width="6.42578125" style="35" customWidth="1"/>
    <col min="6999" max="6999" width="10.140625" style="35" customWidth="1"/>
    <col min="7000" max="7000" width="9.85546875" style="35" customWidth="1"/>
    <col min="7001" max="7001" width="9.42578125" style="35" customWidth="1"/>
    <col min="7002" max="7002" width="9.5703125" style="35" customWidth="1"/>
    <col min="7003" max="7003" width="8.28515625" style="35" customWidth="1"/>
    <col min="7004" max="7004" width="8.7109375" style="35" customWidth="1"/>
    <col min="7005" max="7005" width="9" style="35" customWidth="1"/>
    <col min="7006" max="7006" width="8" style="35" customWidth="1"/>
    <col min="7007" max="7008" width="9.28515625" style="35" customWidth="1"/>
    <col min="7009" max="7009" width="8.7109375" style="35" customWidth="1"/>
    <col min="7010" max="7010" width="8.5703125" style="35" customWidth="1"/>
    <col min="7011" max="7011" width="11.28515625" style="35" customWidth="1"/>
    <col min="7012" max="7166" width="9.140625" style="35"/>
    <col min="7167" max="7167" width="20.85546875" style="35" customWidth="1"/>
    <col min="7168" max="7168" width="15.42578125" style="35" customWidth="1"/>
    <col min="7169" max="7179" width="9" style="35" customWidth="1"/>
    <col min="7180" max="7180" width="9.5703125" style="35" customWidth="1"/>
    <col min="7181" max="7183" width="9" style="35" customWidth="1"/>
    <col min="7184" max="7185" width="10" style="35" customWidth="1"/>
    <col min="7186" max="7186" width="9.85546875" style="35" customWidth="1"/>
    <col min="7187" max="7187" width="9.7109375" style="35" customWidth="1"/>
    <col min="7188" max="7188" width="9" style="35" customWidth="1"/>
    <col min="7189" max="7189" width="18.140625" style="35" customWidth="1"/>
    <col min="7190" max="7191" width="9" style="35" customWidth="1"/>
    <col min="7192" max="7195" width="9.5703125" style="35" customWidth="1"/>
    <col min="7196" max="7197" width="6.85546875" style="35" customWidth="1"/>
    <col min="7198" max="7198" width="8.5703125" style="35" customWidth="1"/>
    <col min="7199" max="7199" width="6.42578125" style="35" customWidth="1"/>
    <col min="7200" max="7200" width="6.85546875" style="35" customWidth="1"/>
    <col min="7201" max="7201" width="6.28515625" style="35" customWidth="1"/>
    <col min="7202" max="7202" width="6.7109375" style="35" customWidth="1"/>
    <col min="7203" max="7203" width="9.28515625" style="35" customWidth="1"/>
    <col min="7204" max="7204" width="7.5703125" style="35" customWidth="1"/>
    <col min="7205" max="7205" width="7.85546875" style="35" customWidth="1"/>
    <col min="7206" max="7206" width="7.28515625" style="35" customWidth="1"/>
    <col min="7207" max="7207" width="7.5703125" style="35" customWidth="1"/>
    <col min="7208" max="7212" width="9.28515625" style="35" customWidth="1"/>
    <col min="7213" max="7213" width="10.5703125" style="35" customWidth="1"/>
    <col min="7214" max="7214" width="7.7109375" style="35" customWidth="1"/>
    <col min="7215" max="7216" width="7.42578125" style="35" customWidth="1"/>
    <col min="7217" max="7217" width="8.42578125" style="35" customWidth="1"/>
    <col min="7218" max="7218" width="8.28515625" style="35" customWidth="1"/>
    <col min="7219" max="7219" width="6.85546875" style="35" customWidth="1"/>
    <col min="7220" max="7221" width="6.28515625" style="35" customWidth="1"/>
    <col min="7222" max="7222" width="6.42578125" style="35" customWidth="1"/>
    <col min="7223" max="7227" width="7.5703125" style="35" customWidth="1"/>
    <col min="7228" max="7228" width="10.7109375" style="35" customWidth="1"/>
    <col min="7229" max="7229" width="6.28515625" style="35" customWidth="1"/>
    <col min="7230" max="7230" width="6" style="35" customWidth="1"/>
    <col min="7231" max="7231" width="7.140625" style="35" customWidth="1"/>
    <col min="7232" max="7232" width="7.42578125" style="35" customWidth="1"/>
    <col min="7233" max="7233" width="7.5703125" style="35" customWidth="1"/>
    <col min="7234" max="7234" width="6.28515625" style="35" customWidth="1"/>
    <col min="7235" max="7235" width="5.85546875" style="35" customWidth="1"/>
    <col min="7236" max="7236" width="5.42578125" style="35" customWidth="1"/>
    <col min="7237" max="7237" width="6" style="35" customWidth="1"/>
    <col min="7238" max="7238" width="7.5703125" style="35" customWidth="1"/>
    <col min="7239" max="7239" width="10.85546875" style="35" customWidth="1"/>
    <col min="7240" max="7240" width="7.85546875" style="35" customWidth="1"/>
    <col min="7241" max="7241" width="5.5703125" style="35" customWidth="1"/>
    <col min="7242" max="7242" width="5.28515625" style="35" customWidth="1"/>
    <col min="7243" max="7243" width="5.5703125" style="35" customWidth="1"/>
    <col min="7244" max="7244" width="5.28515625" style="35" customWidth="1"/>
    <col min="7245" max="7245" width="7.140625" style="35" customWidth="1"/>
    <col min="7246" max="7246" width="7.5703125" style="35" customWidth="1"/>
    <col min="7247" max="7248" width="6" style="35" customWidth="1"/>
    <col min="7249" max="7249" width="5.28515625" style="35" customWidth="1"/>
    <col min="7250" max="7254" width="6.42578125" style="35" customWidth="1"/>
    <col min="7255" max="7255" width="10.140625" style="35" customWidth="1"/>
    <col min="7256" max="7256" width="9.85546875" style="35" customWidth="1"/>
    <col min="7257" max="7257" width="9.42578125" style="35" customWidth="1"/>
    <col min="7258" max="7258" width="9.5703125" style="35" customWidth="1"/>
    <col min="7259" max="7259" width="8.28515625" style="35" customWidth="1"/>
    <col min="7260" max="7260" width="8.7109375" style="35" customWidth="1"/>
    <col min="7261" max="7261" width="9" style="35" customWidth="1"/>
    <col min="7262" max="7262" width="8" style="35" customWidth="1"/>
    <col min="7263" max="7264" width="9.28515625" style="35" customWidth="1"/>
    <col min="7265" max="7265" width="8.7109375" style="35" customWidth="1"/>
    <col min="7266" max="7266" width="8.5703125" style="35" customWidth="1"/>
    <col min="7267" max="7267" width="11.28515625" style="35" customWidth="1"/>
    <col min="7268" max="7422" width="9.140625" style="35"/>
    <col min="7423" max="7423" width="20.85546875" style="35" customWidth="1"/>
    <col min="7424" max="7424" width="15.42578125" style="35" customWidth="1"/>
    <col min="7425" max="7435" width="9" style="35" customWidth="1"/>
    <col min="7436" max="7436" width="9.5703125" style="35" customWidth="1"/>
    <col min="7437" max="7439" width="9" style="35" customWidth="1"/>
    <col min="7440" max="7441" width="10" style="35" customWidth="1"/>
    <col min="7442" max="7442" width="9.85546875" style="35" customWidth="1"/>
    <col min="7443" max="7443" width="9.7109375" style="35" customWidth="1"/>
    <col min="7444" max="7444" width="9" style="35" customWidth="1"/>
    <col min="7445" max="7445" width="18.140625" style="35" customWidth="1"/>
    <col min="7446" max="7447" width="9" style="35" customWidth="1"/>
    <col min="7448" max="7451" width="9.5703125" style="35" customWidth="1"/>
    <col min="7452" max="7453" width="6.85546875" style="35" customWidth="1"/>
    <col min="7454" max="7454" width="8.5703125" style="35" customWidth="1"/>
    <col min="7455" max="7455" width="6.42578125" style="35" customWidth="1"/>
    <col min="7456" max="7456" width="6.85546875" style="35" customWidth="1"/>
    <col min="7457" max="7457" width="6.28515625" style="35" customWidth="1"/>
    <col min="7458" max="7458" width="6.7109375" style="35" customWidth="1"/>
    <col min="7459" max="7459" width="9.28515625" style="35" customWidth="1"/>
    <col min="7460" max="7460" width="7.5703125" style="35" customWidth="1"/>
    <col min="7461" max="7461" width="7.85546875" style="35" customWidth="1"/>
    <col min="7462" max="7462" width="7.28515625" style="35" customWidth="1"/>
    <col min="7463" max="7463" width="7.5703125" style="35" customWidth="1"/>
    <col min="7464" max="7468" width="9.28515625" style="35" customWidth="1"/>
    <col min="7469" max="7469" width="10.5703125" style="35" customWidth="1"/>
    <col min="7470" max="7470" width="7.7109375" style="35" customWidth="1"/>
    <col min="7471" max="7472" width="7.42578125" style="35" customWidth="1"/>
    <col min="7473" max="7473" width="8.42578125" style="35" customWidth="1"/>
    <col min="7474" max="7474" width="8.28515625" style="35" customWidth="1"/>
    <col min="7475" max="7475" width="6.85546875" style="35" customWidth="1"/>
    <col min="7476" max="7477" width="6.28515625" style="35" customWidth="1"/>
    <col min="7478" max="7478" width="6.42578125" style="35" customWidth="1"/>
    <col min="7479" max="7483" width="7.5703125" style="35" customWidth="1"/>
    <col min="7484" max="7484" width="10.7109375" style="35" customWidth="1"/>
    <col min="7485" max="7485" width="6.28515625" style="35" customWidth="1"/>
    <col min="7486" max="7486" width="6" style="35" customWidth="1"/>
    <col min="7487" max="7487" width="7.140625" style="35" customWidth="1"/>
    <col min="7488" max="7488" width="7.42578125" style="35" customWidth="1"/>
    <col min="7489" max="7489" width="7.5703125" style="35" customWidth="1"/>
    <col min="7490" max="7490" width="6.28515625" style="35" customWidth="1"/>
    <col min="7491" max="7491" width="5.85546875" style="35" customWidth="1"/>
    <col min="7492" max="7492" width="5.42578125" style="35" customWidth="1"/>
    <col min="7493" max="7493" width="6" style="35" customWidth="1"/>
    <col min="7494" max="7494" width="7.5703125" style="35" customWidth="1"/>
    <col min="7495" max="7495" width="10.85546875" style="35" customWidth="1"/>
    <col min="7496" max="7496" width="7.85546875" style="35" customWidth="1"/>
    <col min="7497" max="7497" width="5.5703125" style="35" customWidth="1"/>
    <col min="7498" max="7498" width="5.28515625" style="35" customWidth="1"/>
    <col min="7499" max="7499" width="5.5703125" style="35" customWidth="1"/>
    <col min="7500" max="7500" width="5.28515625" style="35" customWidth="1"/>
    <col min="7501" max="7501" width="7.140625" style="35" customWidth="1"/>
    <col min="7502" max="7502" width="7.5703125" style="35" customWidth="1"/>
    <col min="7503" max="7504" width="6" style="35" customWidth="1"/>
    <col min="7505" max="7505" width="5.28515625" style="35" customWidth="1"/>
    <col min="7506" max="7510" width="6.42578125" style="35" customWidth="1"/>
    <col min="7511" max="7511" width="10.140625" style="35" customWidth="1"/>
    <col min="7512" max="7512" width="9.85546875" style="35" customWidth="1"/>
    <col min="7513" max="7513" width="9.42578125" style="35" customWidth="1"/>
    <col min="7514" max="7514" width="9.5703125" style="35" customWidth="1"/>
    <col min="7515" max="7515" width="8.28515625" style="35" customWidth="1"/>
    <col min="7516" max="7516" width="8.7109375" style="35" customWidth="1"/>
    <col min="7517" max="7517" width="9" style="35" customWidth="1"/>
    <col min="7518" max="7518" width="8" style="35" customWidth="1"/>
    <col min="7519" max="7520" width="9.28515625" style="35" customWidth="1"/>
    <col min="7521" max="7521" width="8.7109375" style="35" customWidth="1"/>
    <col min="7522" max="7522" width="8.5703125" style="35" customWidth="1"/>
    <col min="7523" max="7523" width="11.28515625" style="35" customWidth="1"/>
    <col min="7524" max="7678" width="9.140625" style="35"/>
    <col min="7679" max="7679" width="20.85546875" style="35" customWidth="1"/>
    <col min="7680" max="7680" width="15.42578125" style="35" customWidth="1"/>
    <col min="7681" max="7691" width="9" style="35" customWidth="1"/>
    <col min="7692" max="7692" width="9.5703125" style="35" customWidth="1"/>
    <col min="7693" max="7695" width="9" style="35" customWidth="1"/>
    <col min="7696" max="7697" width="10" style="35" customWidth="1"/>
    <col min="7698" max="7698" width="9.85546875" style="35" customWidth="1"/>
    <col min="7699" max="7699" width="9.7109375" style="35" customWidth="1"/>
    <col min="7700" max="7700" width="9" style="35" customWidth="1"/>
    <col min="7701" max="7701" width="18.140625" style="35" customWidth="1"/>
    <col min="7702" max="7703" width="9" style="35" customWidth="1"/>
    <col min="7704" max="7707" width="9.5703125" style="35" customWidth="1"/>
    <col min="7708" max="7709" width="6.85546875" style="35" customWidth="1"/>
    <col min="7710" max="7710" width="8.5703125" style="35" customWidth="1"/>
    <col min="7711" max="7711" width="6.42578125" style="35" customWidth="1"/>
    <col min="7712" max="7712" width="6.85546875" style="35" customWidth="1"/>
    <col min="7713" max="7713" width="6.28515625" style="35" customWidth="1"/>
    <col min="7714" max="7714" width="6.7109375" style="35" customWidth="1"/>
    <col min="7715" max="7715" width="9.28515625" style="35" customWidth="1"/>
    <col min="7716" max="7716" width="7.5703125" style="35" customWidth="1"/>
    <col min="7717" max="7717" width="7.85546875" style="35" customWidth="1"/>
    <col min="7718" max="7718" width="7.28515625" style="35" customWidth="1"/>
    <col min="7719" max="7719" width="7.5703125" style="35" customWidth="1"/>
    <col min="7720" max="7724" width="9.28515625" style="35" customWidth="1"/>
    <col min="7725" max="7725" width="10.5703125" style="35" customWidth="1"/>
    <col min="7726" max="7726" width="7.7109375" style="35" customWidth="1"/>
    <col min="7727" max="7728" width="7.42578125" style="35" customWidth="1"/>
    <col min="7729" max="7729" width="8.42578125" style="35" customWidth="1"/>
    <col min="7730" max="7730" width="8.28515625" style="35" customWidth="1"/>
    <col min="7731" max="7731" width="6.85546875" style="35" customWidth="1"/>
    <col min="7732" max="7733" width="6.28515625" style="35" customWidth="1"/>
    <col min="7734" max="7734" width="6.42578125" style="35" customWidth="1"/>
    <col min="7735" max="7739" width="7.5703125" style="35" customWidth="1"/>
    <col min="7740" max="7740" width="10.7109375" style="35" customWidth="1"/>
    <col min="7741" max="7741" width="6.28515625" style="35" customWidth="1"/>
    <col min="7742" max="7742" width="6" style="35" customWidth="1"/>
    <col min="7743" max="7743" width="7.140625" style="35" customWidth="1"/>
    <col min="7744" max="7744" width="7.42578125" style="35" customWidth="1"/>
    <col min="7745" max="7745" width="7.5703125" style="35" customWidth="1"/>
    <col min="7746" max="7746" width="6.28515625" style="35" customWidth="1"/>
    <col min="7747" max="7747" width="5.85546875" style="35" customWidth="1"/>
    <col min="7748" max="7748" width="5.42578125" style="35" customWidth="1"/>
    <col min="7749" max="7749" width="6" style="35" customWidth="1"/>
    <col min="7750" max="7750" width="7.5703125" style="35" customWidth="1"/>
    <col min="7751" max="7751" width="10.85546875" style="35" customWidth="1"/>
    <col min="7752" max="7752" width="7.85546875" style="35" customWidth="1"/>
    <col min="7753" max="7753" width="5.5703125" style="35" customWidth="1"/>
    <col min="7754" max="7754" width="5.28515625" style="35" customWidth="1"/>
    <col min="7755" max="7755" width="5.5703125" style="35" customWidth="1"/>
    <col min="7756" max="7756" width="5.28515625" style="35" customWidth="1"/>
    <col min="7757" max="7757" width="7.140625" style="35" customWidth="1"/>
    <col min="7758" max="7758" width="7.5703125" style="35" customWidth="1"/>
    <col min="7759" max="7760" width="6" style="35" customWidth="1"/>
    <col min="7761" max="7761" width="5.28515625" style="35" customWidth="1"/>
    <col min="7762" max="7766" width="6.42578125" style="35" customWidth="1"/>
    <col min="7767" max="7767" width="10.140625" style="35" customWidth="1"/>
    <col min="7768" max="7768" width="9.85546875" style="35" customWidth="1"/>
    <col min="7769" max="7769" width="9.42578125" style="35" customWidth="1"/>
    <col min="7770" max="7770" width="9.5703125" style="35" customWidth="1"/>
    <col min="7771" max="7771" width="8.28515625" style="35" customWidth="1"/>
    <col min="7772" max="7772" width="8.7109375" style="35" customWidth="1"/>
    <col min="7773" max="7773" width="9" style="35" customWidth="1"/>
    <col min="7774" max="7774" width="8" style="35" customWidth="1"/>
    <col min="7775" max="7776" width="9.28515625" style="35" customWidth="1"/>
    <col min="7777" max="7777" width="8.7109375" style="35" customWidth="1"/>
    <col min="7778" max="7778" width="8.5703125" style="35" customWidth="1"/>
    <col min="7779" max="7779" width="11.28515625" style="35" customWidth="1"/>
    <col min="7780" max="7934" width="9.140625" style="35"/>
    <col min="7935" max="7935" width="20.85546875" style="35" customWidth="1"/>
    <col min="7936" max="7936" width="15.42578125" style="35" customWidth="1"/>
    <col min="7937" max="7947" width="9" style="35" customWidth="1"/>
    <col min="7948" max="7948" width="9.5703125" style="35" customWidth="1"/>
    <col min="7949" max="7951" width="9" style="35" customWidth="1"/>
    <col min="7952" max="7953" width="10" style="35" customWidth="1"/>
    <col min="7954" max="7954" width="9.85546875" style="35" customWidth="1"/>
    <col min="7955" max="7955" width="9.7109375" style="35" customWidth="1"/>
    <col min="7956" max="7956" width="9" style="35" customWidth="1"/>
    <col min="7957" max="7957" width="18.140625" style="35" customWidth="1"/>
    <col min="7958" max="7959" width="9" style="35" customWidth="1"/>
    <col min="7960" max="7963" width="9.5703125" style="35" customWidth="1"/>
    <col min="7964" max="7965" width="6.85546875" style="35" customWidth="1"/>
    <col min="7966" max="7966" width="8.5703125" style="35" customWidth="1"/>
    <col min="7967" max="7967" width="6.42578125" style="35" customWidth="1"/>
    <col min="7968" max="7968" width="6.85546875" style="35" customWidth="1"/>
    <col min="7969" max="7969" width="6.28515625" style="35" customWidth="1"/>
    <col min="7970" max="7970" width="6.7109375" style="35" customWidth="1"/>
    <col min="7971" max="7971" width="9.28515625" style="35" customWidth="1"/>
    <col min="7972" max="7972" width="7.5703125" style="35" customWidth="1"/>
    <col min="7973" max="7973" width="7.85546875" style="35" customWidth="1"/>
    <col min="7974" max="7974" width="7.28515625" style="35" customWidth="1"/>
    <col min="7975" max="7975" width="7.5703125" style="35" customWidth="1"/>
    <col min="7976" max="7980" width="9.28515625" style="35" customWidth="1"/>
    <col min="7981" max="7981" width="10.5703125" style="35" customWidth="1"/>
    <col min="7982" max="7982" width="7.7109375" style="35" customWidth="1"/>
    <col min="7983" max="7984" width="7.42578125" style="35" customWidth="1"/>
    <col min="7985" max="7985" width="8.42578125" style="35" customWidth="1"/>
    <col min="7986" max="7986" width="8.28515625" style="35" customWidth="1"/>
    <col min="7987" max="7987" width="6.85546875" style="35" customWidth="1"/>
    <col min="7988" max="7989" width="6.28515625" style="35" customWidth="1"/>
    <col min="7990" max="7990" width="6.42578125" style="35" customWidth="1"/>
    <col min="7991" max="7995" width="7.5703125" style="35" customWidth="1"/>
    <col min="7996" max="7996" width="10.7109375" style="35" customWidth="1"/>
    <col min="7997" max="7997" width="6.28515625" style="35" customWidth="1"/>
    <col min="7998" max="7998" width="6" style="35" customWidth="1"/>
    <col min="7999" max="7999" width="7.140625" style="35" customWidth="1"/>
    <col min="8000" max="8000" width="7.42578125" style="35" customWidth="1"/>
    <col min="8001" max="8001" width="7.5703125" style="35" customWidth="1"/>
    <col min="8002" max="8002" width="6.28515625" style="35" customWidth="1"/>
    <col min="8003" max="8003" width="5.85546875" style="35" customWidth="1"/>
    <col min="8004" max="8004" width="5.42578125" style="35" customWidth="1"/>
    <col min="8005" max="8005" width="6" style="35" customWidth="1"/>
    <col min="8006" max="8006" width="7.5703125" style="35" customWidth="1"/>
    <col min="8007" max="8007" width="10.85546875" style="35" customWidth="1"/>
    <col min="8008" max="8008" width="7.85546875" style="35" customWidth="1"/>
    <col min="8009" max="8009" width="5.5703125" style="35" customWidth="1"/>
    <col min="8010" max="8010" width="5.28515625" style="35" customWidth="1"/>
    <col min="8011" max="8011" width="5.5703125" style="35" customWidth="1"/>
    <col min="8012" max="8012" width="5.28515625" style="35" customWidth="1"/>
    <col min="8013" max="8013" width="7.140625" style="35" customWidth="1"/>
    <col min="8014" max="8014" width="7.5703125" style="35" customWidth="1"/>
    <col min="8015" max="8016" width="6" style="35" customWidth="1"/>
    <col min="8017" max="8017" width="5.28515625" style="35" customWidth="1"/>
    <col min="8018" max="8022" width="6.42578125" style="35" customWidth="1"/>
    <col min="8023" max="8023" width="10.140625" style="35" customWidth="1"/>
    <col min="8024" max="8024" width="9.85546875" style="35" customWidth="1"/>
    <col min="8025" max="8025" width="9.42578125" style="35" customWidth="1"/>
    <col min="8026" max="8026" width="9.5703125" style="35" customWidth="1"/>
    <col min="8027" max="8027" width="8.28515625" style="35" customWidth="1"/>
    <col min="8028" max="8028" width="8.7109375" style="35" customWidth="1"/>
    <col min="8029" max="8029" width="9" style="35" customWidth="1"/>
    <col min="8030" max="8030" width="8" style="35" customWidth="1"/>
    <col min="8031" max="8032" width="9.28515625" style="35" customWidth="1"/>
    <col min="8033" max="8033" width="8.7109375" style="35" customWidth="1"/>
    <col min="8034" max="8034" width="8.5703125" style="35" customWidth="1"/>
    <col min="8035" max="8035" width="11.28515625" style="35" customWidth="1"/>
    <col min="8036" max="8190" width="9.140625" style="35"/>
    <col min="8191" max="8191" width="20.85546875" style="35" customWidth="1"/>
    <col min="8192" max="8192" width="15.42578125" style="35" customWidth="1"/>
    <col min="8193" max="8203" width="9" style="35" customWidth="1"/>
    <col min="8204" max="8204" width="9.5703125" style="35" customWidth="1"/>
    <col min="8205" max="8207" width="9" style="35" customWidth="1"/>
    <col min="8208" max="8209" width="10" style="35" customWidth="1"/>
    <col min="8210" max="8210" width="9.85546875" style="35" customWidth="1"/>
    <col min="8211" max="8211" width="9.7109375" style="35" customWidth="1"/>
    <col min="8212" max="8212" width="9" style="35" customWidth="1"/>
    <col min="8213" max="8213" width="18.140625" style="35" customWidth="1"/>
    <col min="8214" max="8215" width="9" style="35" customWidth="1"/>
    <col min="8216" max="8219" width="9.5703125" style="35" customWidth="1"/>
    <col min="8220" max="8221" width="6.85546875" style="35" customWidth="1"/>
    <col min="8222" max="8222" width="8.5703125" style="35" customWidth="1"/>
    <col min="8223" max="8223" width="6.42578125" style="35" customWidth="1"/>
    <col min="8224" max="8224" width="6.85546875" style="35" customWidth="1"/>
    <col min="8225" max="8225" width="6.28515625" style="35" customWidth="1"/>
    <col min="8226" max="8226" width="6.7109375" style="35" customWidth="1"/>
    <col min="8227" max="8227" width="9.28515625" style="35" customWidth="1"/>
    <col min="8228" max="8228" width="7.5703125" style="35" customWidth="1"/>
    <col min="8229" max="8229" width="7.85546875" style="35" customWidth="1"/>
    <col min="8230" max="8230" width="7.28515625" style="35" customWidth="1"/>
    <col min="8231" max="8231" width="7.5703125" style="35" customWidth="1"/>
    <col min="8232" max="8236" width="9.28515625" style="35" customWidth="1"/>
    <col min="8237" max="8237" width="10.5703125" style="35" customWidth="1"/>
    <col min="8238" max="8238" width="7.7109375" style="35" customWidth="1"/>
    <col min="8239" max="8240" width="7.42578125" style="35" customWidth="1"/>
    <col min="8241" max="8241" width="8.42578125" style="35" customWidth="1"/>
    <col min="8242" max="8242" width="8.28515625" style="35" customWidth="1"/>
    <col min="8243" max="8243" width="6.85546875" style="35" customWidth="1"/>
    <col min="8244" max="8245" width="6.28515625" style="35" customWidth="1"/>
    <col min="8246" max="8246" width="6.42578125" style="35" customWidth="1"/>
    <col min="8247" max="8251" width="7.5703125" style="35" customWidth="1"/>
    <col min="8252" max="8252" width="10.7109375" style="35" customWidth="1"/>
    <col min="8253" max="8253" width="6.28515625" style="35" customWidth="1"/>
    <col min="8254" max="8254" width="6" style="35" customWidth="1"/>
    <col min="8255" max="8255" width="7.140625" style="35" customWidth="1"/>
    <col min="8256" max="8256" width="7.42578125" style="35" customWidth="1"/>
    <col min="8257" max="8257" width="7.5703125" style="35" customWidth="1"/>
    <col min="8258" max="8258" width="6.28515625" style="35" customWidth="1"/>
    <col min="8259" max="8259" width="5.85546875" style="35" customWidth="1"/>
    <col min="8260" max="8260" width="5.42578125" style="35" customWidth="1"/>
    <col min="8261" max="8261" width="6" style="35" customWidth="1"/>
    <col min="8262" max="8262" width="7.5703125" style="35" customWidth="1"/>
    <col min="8263" max="8263" width="10.85546875" style="35" customWidth="1"/>
    <col min="8264" max="8264" width="7.85546875" style="35" customWidth="1"/>
    <col min="8265" max="8265" width="5.5703125" style="35" customWidth="1"/>
    <col min="8266" max="8266" width="5.28515625" style="35" customWidth="1"/>
    <col min="8267" max="8267" width="5.5703125" style="35" customWidth="1"/>
    <col min="8268" max="8268" width="5.28515625" style="35" customWidth="1"/>
    <col min="8269" max="8269" width="7.140625" style="35" customWidth="1"/>
    <col min="8270" max="8270" width="7.5703125" style="35" customWidth="1"/>
    <col min="8271" max="8272" width="6" style="35" customWidth="1"/>
    <col min="8273" max="8273" width="5.28515625" style="35" customWidth="1"/>
    <col min="8274" max="8278" width="6.42578125" style="35" customWidth="1"/>
    <col min="8279" max="8279" width="10.140625" style="35" customWidth="1"/>
    <col min="8280" max="8280" width="9.85546875" style="35" customWidth="1"/>
    <col min="8281" max="8281" width="9.42578125" style="35" customWidth="1"/>
    <col min="8282" max="8282" width="9.5703125" style="35" customWidth="1"/>
    <col min="8283" max="8283" width="8.28515625" style="35" customWidth="1"/>
    <col min="8284" max="8284" width="8.7109375" style="35" customWidth="1"/>
    <col min="8285" max="8285" width="9" style="35" customWidth="1"/>
    <col min="8286" max="8286" width="8" style="35" customWidth="1"/>
    <col min="8287" max="8288" width="9.28515625" style="35" customWidth="1"/>
    <col min="8289" max="8289" width="8.7109375" style="35" customWidth="1"/>
    <col min="8290" max="8290" width="8.5703125" style="35" customWidth="1"/>
    <col min="8291" max="8291" width="11.28515625" style="35" customWidth="1"/>
    <col min="8292" max="8446" width="9.140625" style="35"/>
    <col min="8447" max="8447" width="20.85546875" style="35" customWidth="1"/>
    <col min="8448" max="8448" width="15.42578125" style="35" customWidth="1"/>
    <col min="8449" max="8459" width="9" style="35" customWidth="1"/>
    <col min="8460" max="8460" width="9.5703125" style="35" customWidth="1"/>
    <col min="8461" max="8463" width="9" style="35" customWidth="1"/>
    <col min="8464" max="8465" width="10" style="35" customWidth="1"/>
    <col min="8466" max="8466" width="9.85546875" style="35" customWidth="1"/>
    <col min="8467" max="8467" width="9.7109375" style="35" customWidth="1"/>
    <col min="8468" max="8468" width="9" style="35" customWidth="1"/>
    <col min="8469" max="8469" width="18.140625" style="35" customWidth="1"/>
    <col min="8470" max="8471" width="9" style="35" customWidth="1"/>
    <col min="8472" max="8475" width="9.5703125" style="35" customWidth="1"/>
    <col min="8476" max="8477" width="6.85546875" style="35" customWidth="1"/>
    <col min="8478" max="8478" width="8.5703125" style="35" customWidth="1"/>
    <col min="8479" max="8479" width="6.42578125" style="35" customWidth="1"/>
    <col min="8480" max="8480" width="6.85546875" style="35" customWidth="1"/>
    <col min="8481" max="8481" width="6.28515625" style="35" customWidth="1"/>
    <col min="8482" max="8482" width="6.7109375" style="35" customWidth="1"/>
    <col min="8483" max="8483" width="9.28515625" style="35" customWidth="1"/>
    <col min="8484" max="8484" width="7.5703125" style="35" customWidth="1"/>
    <col min="8485" max="8485" width="7.85546875" style="35" customWidth="1"/>
    <col min="8486" max="8486" width="7.28515625" style="35" customWidth="1"/>
    <col min="8487" max="8487" width="7.5703125" style="35" customWidth="1"/>
    <col min="8488" max="8492" width="9.28515625" style="35" customWidth="1"/>
    <col min="8493" max="8493" width="10.5703125" style="35" customWidth="1"/>
    <col min="8494" max="8494" width="7.7109375" style="35" customWidth="1"/>
    <col min="8495" max="8496" width="7.42578125" style="35" customWidth="1"/>
    <col min="8497" max="8497" width="8.42578125" style="35" customWidth="1"/>
    <col min="8498" max="8498" width="8.28515625" style="35" customWidth="1"/>
    <col min="8499" max="8499" width="6.85546875" style="35" customWidth="1"/>
    <col min="8500" max="8501" width="6.28515625" style="35" customWidth="1"/>
    <col min="8502" max="8502" width="6.42578125" style="35" customWidth="1"/>
    <col min="8503" max="8507" width="7.5703125" style="35" customWidth="1"/>
    <col min="8508" max="8508" width="10.7109375" style="35" customWidth="1"/>
    <col min="8509" max="8509" width="6.28515625" style="35" customWidth="1"/>
    <col min="8510" max="8510" width="6" style="35" customWidth="1"/>
    <col min="8511" max="8511" width="7.140625" style="35" customWidth="1"/>
    <col min="8512" max="8512" width="7.42578125" style="35" customWidth="1"/>
    <col min="8513" max="8513" width="7.5703125" style="35" customWidth="1"/>
    <col min="8514" max="8514" width="6.28515625" style="35" customWidth="1"/>
    <col min="8515" max="8515" width="5.85546875" style="35" customWidth="1"/>
    <col min="8516" max="8516" width="5.42578125" style="35" customWidth="1"/>
    <col min="8517" max="8517" width="6" style="35" customWidth="1"/>
    <col min="8518" max="8518" width="7.5703125" style="35" customWidth="1"/>
    <col min="8519" max="8519" width="10.85546875" style="35" customWidth="1"/>
    <col min="8520" max="8520" width="7.85546875" style="35" customWidth="1"/>
    <col min="8521" max="8521" width="5.5703125" style="35" customWidth="1"/>
    <col min="8522" max="8522" width="5.28515625" style="35" customWidth="1"/>
    <col min="8523" max="8523" width="5.5703125" style="35" customWidth="1"/>
    <col min="8524" max="8524" width="5.28515625" style="35" customWidth="1"/>
    <col min="8525" max="8525" width="7.140625" style="35" customWidth="1"/>
    <col min="8526" max="8526" width="7.5703125" style="35" customWidth="1"/>
    <col min="8527" max="8528" width="6" style="35" customWidth="1"/>
    <col min="8529" max="8529" width="5.28515625" style="35" customWidth="1"/>
    <col min="8530" max="8534" width="6.42578125" style="35" customWidth="1"/>
    <col min="8535" max="8535" width="10.140625" style="35" customWidth="1"/>
    <col min="8536" max="8536" width="9.85546875" style="35" customWidth="1"/>
    <col min="8537" max="8537" width="9.42578125" style="35" customWidth="1"/>
    <col min="8538" max="8538" width="9.5703125" style="35" customWidth="1"/>
    <col min="8539" max="8539" width="8.28515625" style="35" customWidth="1"/>
    <col min="8540" max="8540" width="8.7109375" style="35" customWidth="1"/>
    <col min="8541" max="8541" width="9" style="35" customWidth="1"/>
    <col min="8542" max="8542" width="8" style="35" customWidth="1"/>
    <col min="8543" max="8544" width="9.28515625" style="35" customWidth="1"/>
    <col min="8545" max="8545" width="8.7109375" style="35" customWidth="1"/>
    <col min="8546" max="8546" width="8.5703125" style="35" customWidth="1"/>
    <col min="8547" max="8547" width="11.28515625" style="35" customWidth="1"/>
    <col min="8548" max="8702" width="9.140625" style="35"/>
    <col min="8703" max="8703" width="20.85546875" style="35" customWidth="1"/>
    <col min="8704" max="8704" width="15.42578125" style="35" customWidth="1"/>
    <col min="8705" max="8715" width="9" style="35" customWidth="1"/>
    <col min="8716" max="8716" width="9.5703125" style="35" customWidth="1"/>
    <col min="8717" max="8719" width="9" style="35" customWidth="1"/>
    <col min="8720" max="8721" width="10" style="35" customWidth="1"/>
    <col min="8722" max="8722" width="9.85546875" style="35" customWidth="1"/>
    <col min="8723" max="8723" width="9.7109375" style="35" customWidth="1"/>
    <col min="8724" max="8724" width="9" style="35" customWidth="1"/>
    <col min="8725" max="8725" width="18.140625" style="35" customWidth="1"/>
    <col min="8726" max="8727" width="9" style="35" customWidth="1"/>
    <col min="8728" max="8731" width="9.5703125" style="35" customWidth="1"/>
    <col min="8732" max="8733" width="6.85546875" style="35" customWidth="1"/>
    <col min="8734" max="8734" width="8.5703125" style="35" customWidth="1"/>
    <col min="8735" max="8735" width="6.42578125" style="35" customWidth="1"/>
    <col min="8736" max="8736" width="6.85546875" style="35" customWidth="1"/>
    <col min="8737" max="8737" width="6.28515625" style="35" customWidth="1"/>
    <col min="8738" max="8738" width="6.7109375" style="35" customWidth="1"/>
    <col min="8739" max="8739" width="9.28515625" style="35" customWidth="1"/>
    <col min="8740" max="8740" width="7.5703125" style="35" customWidth="1"/>
    <col min="8741" max="8741" width="7.85546875" style="35" customWidth="1"/>
    <col min="8742" max="8742" width="7.28515625" style="35" customWidth="1"/>
    <col min="8743" max="8743" width="7.5703125" style="35" customWidth="1"/>
    <col min="8744" max="8748" width="9.28515625" style="35" customWidth="1"/>
    <col min="8749" max="8749" width="10.5703125" style="35" customWidth="1"/>
    <col min="8750" max="8750" width="7.7109375" style="35" customWidth="1"/>
    <col min="8751" max="8752" width="7.42578125" style="35" customWidth="1"/>
    <col min="8753" max="8753" width="8.42578125" style="35" customWidth="1"/>
    <col min="8754" max="8754" width="8.28515625" style="35" customWidth="1"/>
    <col min="8755" max="8755" width="6.85546875" style="35" customWidth="1"/>
    <col min="8756" max="8757" width="6.28515625" style="35" customWidth="1"/>
    <col min="8758" max="8758" width="6.42578125" style="35" customWidth="1"/>
    <col min="8759" max="8763" width="7.5703125" style="35" customWidth="1"/>
    <col min="8764" max="8764" width="10.7109375" style="35" customWidth="1"/>
    <col min="8765" max="8765" width="6.28515625" style="35" customWidth="1"/>
    <col min="8766" max="8766" width="6" style="35" customWidth="1"/>
    <col min="8767" max="8767" width="7.140625" style="35" customWidth="1"/>
    <col min="8768" max="8768" width="7.42578125" style="35" customWidth="1"/>
    <col min="8769" max="8769" width="7.5703125" style="35" customWidth="1"/>
    <col min="8770" max="8770" width="6.28515625" style="35" customWidth="1"/>
    <col min="8771" max="8771" width="5.85546875" style="35" customWidth="1"/>
    <col min="8772" max="8772" width="5.42578125" style="35" customWidth="1"/>
    <col min="8773" max="8773" width="6" style="35" customWidth="1"/>
    <col min="8774" max="8774" width="7.5703125" style="35" customWidth="1"/>
    <col min="8775" max="8775" width="10.85546875" style="35" customWidth="1"/>
    <col min="8776" max="8776" width="7.85546875" style="35" customWidth="1"/>
    <col min="8777" max="8777" width="5.5703125" style="35" customWidth="1"/>
    <col min="8778" max="8778" width="5.28515625" style="35" customWidth="1"/>
    <col min="8779" max="8779" width="5.5703125" style="35" customWidth="1"/>
    <col min="8780" max="8780" width="5.28515625" style="35" customWidth="1"/>
    <col min="8781" max="8781" width="7.140625" style="35" customWidth="1"/>
    <col min="8782" max="8782" width="7.5703125" style="35" customWidth="1"/>
    <col min="8783" max="8784" width="6" style="35" customWidth="1"/>
    <col min="8785" max="8785" width="5.28515625" style="35" customWidth="1"/>
    <col min="8786" max="8790" width="6.42578125" style="35" customWidth="1"/>
    <col min="8791" max="8791" width="10.140625" style="35" customWidth="1"/>
    <col min="8792" max="8792" width="9.85546875" style="35" customWidth="1"/>
    <col min="8793" max="8793" width="9.42578125" style="35" customWidth="1"/>
    <col min="8794" max="8794" width="9.5703125" style="35" customWidth="1"/>
    <col min="8795" max="8795" width="8.28515625" style="35" customWidth="1"/>
    <col min="8796" max="8796" width="8.7109375" style="35" customWidth="1"/>
    <col min="8797" max="8797" width="9" style="35" customWidth="1"/>
    <col min="8798" max="8798" width="8" style="35" customWidth="1"/>
    <col min="8799" max="8800" width="9.28515625" style="35" customWidth="1"/>
    <col min="8801" max="8801" width="8.7109375" style="35" customWidth="1"/>
    <col min="8802" max="8802" width="8.5703125" style="35" customWidth="1"/>
    <col min="8803" max="8803" width="11.28515625" style="35" customWidth="1"/>
    <col min="8804" max="8958" width="9.140625" style="35"/>
    <col min="8959" max="8959" width="20.85546875" style="35" customWidth="1"/>
    <col min="8960" max="8960" width="15.42578125" style="35" customWidth="1"/>
    <col min="8961" max="8971" width="9" style="35" customWidth="1"/>
    <col min="8972" max="8972" width="9.5703125" style="35" customWidth="1"/>
    <col min="8973" max="8975" width="9" style="35" customWidth="1"/>
    <col min="8976" max="8977" width="10" style="35" customWidth="1"/>
    <col min="8978" max="8978" width="9.85546875" style="35" customWidth="1"/>
    <col min="8979" max="8979" width="9.7109375" style="35" customWidth="1"/>
    <col min="8980" max="8980" width="9" style="35" customWidth="1"/>
    <col min="8981" max="8981" width="18.140625" style="35" customWidth="1"/>
    <col min="8982" max="8983" width="9" style="35" customWidth="1"/>
    <col min="8984" max="8987" width="9.5703125" style="35" customWidth="1"/>
    <col min="8988" max="8989" width="6.85546875" style="35" customWidth="1"/>
    <col min="8990" max="8990" width="8.5703125" style="35" customWidth="1"/>
    <col min="8991" max="8991" width="6.42578125" style="35" customWidth="1"/>
    <col min="8992" max="8992" width="6.85546875" style="35" customWidth="1"/>
    <col min="8993" max="8993" width="6.28515625" style="35" customWidth="1"/>
    <col min="8994" max="8994" width="6.7109375" style="35" customWidth="1"/>
    <col min="8995" max="8995" width="9.28515625" style="35" customWidth="1"/>
    <col min="8996" max="8996" width="7.5703125" style="35" customWidth="1"/>
    <col min="8997" max="8997" width="7.85546875" style="35" customWidth="1"/>
    <col min="8998" max="8998" width="7.28515625" style="35" customWidth="1"/>
    <col min="8999" max="8999" width="7.5703125" style="35" customWidth="1"/>
    <col min="9000" max="9004" width="9.28515625" style="35" customWidth="1"/>
    <col min="9005" max="9005" width="10.5703125" style="35" customWidth="1"/>
    <col min="9006" max="9006" width="7.7109375" style="35" customWidth="1"/>
    <col min="9007" max="9008" width="7.42578125" style="35" customWidth="1"/>
    <col min="9009" max="9009" width="8.42578125" style="35" customWidth="1"/>
    <col min="9010" max="9010" width="8.28515625" style="35" customWidth="1"/>
    <col min="9011" max="9011" width="6.85546875" style="35" customWidth="1"/>
    <col min="9012" max="9013" width="6.28515625" style="35" customWidth="1"/>
    <col min="9014" max="9014" width="6.42578125" style="35" customWidth="1"/>
    <col min="9015" max="9019" width="7.5703125" style="35" customWidth="1"/>
    <col min="9020" max="9020" width="10.7109375" style="35" customWidth="1"/>
    <col min="9021" max="9021" width="6.28515625" style="35" customWidth="1"/>
    <col min="9022" max="9022" width="6" style="35" customWidth="1"/>
    <col min="9023" max="9023" width="7.140625" style="35" customWidth="1"/>
    <col min="9024" max="9024" width="7.42578125" style="35" customWidth="1"/>
    <col min="9025" max="9025" width="7.5703125" style="35" customWidth="1"/>
    <col min="9026" max="9026" width="6.28515625" style="35" customWidth="1"/>
    <col min="9027" max="9027" width="5.85546875" style="35" customWidth="1"/>
    <col min="9028" max="9028" width="5.42578125" style="35" customWidth="1"/>
    <col min="9029" max="9029" width="6" style="35" customWidth="1"/>
    <col min="9030" max="9030" width="7.5703125" style="35" customWidth="1"/>
    <col min="9031" max="9031" width="10.85546875" style="35" customWidth="1"/>
    <col min="9032" max="9032" width="7.85546875" style="35" customWidth="1"/>
    <col min="9033" max="9033" width="5.5703125" style="35" customWidth="1"/>
    <col min="9034" max="9034" width="5.28515625" style="35" customWidth="1"/>
    <col min="9035" max="9035" width="5.5703125" style="35" customWidth="1"/>
    <col min="9036" max="9036" width="5.28515625" style="35" customWidth="1"/>
    <col min="9037" max="9037" width="7.140625" style="35" customWidth="1"/>
    <col min="9038" max="9038" width="7.5703125" style="35" customWidth="1"/>
    <col min="9039" max="9040" width="6" style="35" customWidth="1"/>
    <col min="9041" max="9041" width="5.28515625" style="35" customWidth="1"/>
    <col min="9042" max="9046" width="6.42578125" style="35" customWidth="1"/>
    <col min="9047" max="9047" width="10.140625" style="35" customWidth="1"/>
    <col min="9048" max="9048" width="9.85546875" style="35" customWidth="1"/>
    <col min="9049" max="9049" width="9.42578125" style="35" customWidth="1"/>
    <col min="9050" max="9050" width="9.5703125" style="35" customWidth="1"/>
    <col min="9051" max="9051" width="8.28515625" style="35" customWidth="1"/>
    <col min="9052" max="9052" width="8.7109375" style="35" customWidth="1"/>
    <col min="9053" max="9053" width="9" style="35" customWidth="1"/>
    <col min="9054" max="9054" width="8" style="35" customWidth="1"/>
    <col min="9055" max="9056" width="9.28515625" style="35" customWidth="1"/>
    <col min="9057" max="9057" width="8.7109375" style="35" customWidth="1"/>
    <col min="9058" max="9058" width="8.5703125" style="35" customWidth="1"/>
    <col min="9059" max="9059" width="11.28515625" style="35" customWidth="1"/>
    <col min="9060" max="9214" width="9.140625" style="35"/>
    <col min="9215" max="9215" width="20.85546875" style="35" customWidth="1"/>
    <col min="9216" max="9216" width="15.42578125" style="35" customWidth="1"/>
    <col min="9217" max="9227" width="9" style="35" customWidth="1"/>
    <col min="9228" max="9228" width="9.5703125" style="35" customWidth="1"/>
    <col min="9229" max="9231" width="9" style="35" customWidth="1"/>
    <col min="9232" max="9233" width="10" style="35" customWidth="1"/>
    <col min="9234" max="9234" width="9.85546875" style="35" customWidth="1"/>
    <col min="9235" max="9235" width="9.7109375" style="35" customWidth="1"/>
    <col min="9236" max="9236" width="9" style="35" customWidth="1"/>
    <col min="9237" max="9237" width="18.140625" style="35" customWidth="1"/>
    <col min="9238" max="9239" width="9" style="35" customWidth="1"/>
    <col min="9240" max="9243" width="9.5703125" style="35" customWidth="1"/>
    <col min="9244" max="9245" width="6.85546875" style="35" customWidth="1"/>
    <col min="9246" max="9246" width="8.5703125" style="35" customWidth="1"/>
    <col min="9247" max="9247" width="6.42578125" style="35" customWidth="1"/>
    <col min="9248" max="9248" width="6.85546875" style="35" customWidth="1"/>
    <col min="9249" max="9249" width="6.28515625" style="35" customWidth="1"/>
    <col min="9250" max="9250" width="6.7109375" style="35" customWidth="1"/>
    <col min="9251" max="9251" width="9.28515625" style="35" customWidth="1"/>
    <col min="9252" max="9252" width="7.5703125" style="35" customWidth="1"/>
    <col min="9253" max="9253" width="7.85546875" style="35" customWidth="1"/>
    <col min="9254" max="9254" width="7.28515625" style="35" customWidth="1"/>
    <col min="9255" max="9255" width="7.5703125" style="35" customWidth="1"/>
    <col min="9256" max="9260" width="9.28515625" style="35" customWidth="1"/>
    <col min="9261" max="9261" width="10.5703125" style="35" customWidth="1"/>
    <col min="9262" max="9262" width="7.7109375" style="35" customWidth="1"/>
    <col min="9263" max="9264" width="7.42578125" style="35" customWidth="1"/>
    <col min="9265" max="9265" width="8.42578125" style="35" customWidth="1"/>
    <col min="9266" max="9266" width="8.28515625" style="35" customWidth="1"/>
    <col min="9267" max="9267" width="6.85546875" style="35" customWidth="1"/>
    <col min="9268" max="9269" width="6.28515625" style="35" customWidth="1"/>
    <col min="9270" max="9270" width="6.42578125" style="35" customWidth="1"/>
    <col min="9271" max="9275" width="7.5703125" style="35" customWidth="1"/>
    <col min="9276" max="9276" width="10.7109375" style="35" customWidth="1"/>
    <col min="9277" max="9277" width="6.28515625" style="35" customWidth="1"/>
    <col min="9278" max="9278" width="6" style="35" customWidth="1"/>
    <col min="9279" max="9279" width="7.140625" style="35" customWidth="1"/>
    <col min="9280" max="9280" width="7.42578125" style="35" customWidth="1"/>
    <col min="9281" max="9281" width="7.5703125" style="35" customWidth="1"/>
    <col min="9282" max="9282" width="6.28515625" style="35" customWidth="1"/>
    <col min="9283" max="9283" width="5.85546875" style="35" customWidth="1"/>
    <col min="9284" max="9284" width="5.42578125" style="35" customWidth="1"/>
    <col min="9285" max="9285" width="6" style="35" customWidth="1"/>
    <col min="9286" max="9286" width="7.5703125" style="35" customWidth="1"/>
    <col min="9287" max="9287" width="10.85546875" style="35" customWidth="1"/>
    <col min="9288" max="9288" width="7.85546875" style="35" customWidth="1"/>
    <col min="9289" max="9289" width="5.5703125" style="35" customWidth="1"/>
    <col min="9290" max="9290" width="5.28515625" style="35" customWidth="1"/>
    <col min="9291" max="9291" width="5.5703125" style="35" customWidth="1"/>
    <col min="9292" max="9292" width="5.28515625" style="35" customWidth="1"/>
    <col min="9293" max="9293" width="7.140625" style="35" customWidth="1"/>
    <col min="9294" max="9294" width="7.5703125" style="35" customWidth="1"/>
    <col min="9295" max="9296" width="6" style="35" customWidth="1"/>
    <col min="9297" max="9297" width="5.28515625" style="35" customWidth="1"/>
    <col min="9298" max="9302" width="6.42578125" style="35" customWidth="1"/>
    <col min="9303" max="9303" width="10.140625" style="35" customWidth="1"/>
    <col min="9304" max="9304" width="9.85546875" style="35" customWidth="1"/>
    <col min="9305" max="9305" width="9.42578125" style="35" customWidth="1"/>
    <col min="9306" max="9306" width="9.5703125" style="35" customWidth="1"/>
    <col min="9307" max="9307" width="8.28515625" style="35" customWidth="1"/>
    <col min="9308" max="9308" width="8.7109375" style="35" customWidth="1"/>
    <col min="9309" max="9309" width="9" style="35" customWidth="1"/>
    <col min="9310" max="9310" width="8" style="35" customWidth="1"/>
    <col min="9311" max="9312" width="9.28515625" style="35" customWidth="1"/>
    <col min="9313" max="9313" width="8.7109375" style="35" customWidth="1"/>
    <col min="9314" max="9314" width="8.5703125" style="35" customWidth="1"/>
    <col min="9315" max="9315" width="11.28515625" style="35" customWidth="1"/>
    <col min="9316" max="9470" width="9.140625" style="35"/>
    <col min="9471" max="9471" width="20.85546875" style="35" customWidth="1"/>
    <col min="9472" max="9472" width="15.42578125" style="35" customWidth="1"/>
    <col min="9473" max="9483" width="9" style="35" customWidth="1"/>
    <col min="9484" max="9484" width="9.5703125" style="35" customWidth="1"/>
    <col min="9485" max="9487" width="9" style="35" customWidth="1"/>
    <col min="9488" max="9489" width="10" style="35" customWidth="1"/>
    <col min="9490" max="9490" width="9.85546875" style="35" customWidth="1"/>
    <col min="9491" max="9491" width="9.7109375" style="35" customWidth="1"/>
    <col min="9492" max="9492" width="9" style="35" customWidth="1"/>
    <col min="9493" max="9493" width="18.140625" style="35" customWidth="1"/>
    <col min="9494" max="9495" width="9" style="35" customWidth="1"/>
    <col min="9496" max="9499" width="9.5703125" style="35" customWidth="1"/>
    <col min="9500" max="9501" width="6.85546875" style="35" customWidth="1"/>
    <col min="9502" max="9502" width="8.5703125" style="35" customWidth="1"/>
    <col min="9503" max="9503" width="6.42578125" style="35" customWidth="1"/>
    <col min="9504" max="9504" width="6.85546875" style="35" customWidth="1"/>
    <col min="9505" max="9505" width="6.28515625" style="35" customWidth="1"/>
    <col min="9506" max="9506" width="6.7109375" style="35" customWidth="1"/>
    <col min="9507" max="9507" width="9.28515625" style="35" customWidth="1"/>
    <col min="9508" max="9508" width="7.5703125" style="35" customWidth="1"/>
    <col min="9509" max="9509" width="7.85546875" style="35" customWidth="1"/>
    <col min="9510" max="9510" width="7.28515625" style="35" customWidth="1"/>
    <col min="9511" max="9511" width="7.5703125" style="35" customWidth="1"/>
    <col min="9512" max="9516" width="9.28515625" style="35" customWidth="1"/>
    <col min="9517" max="9517" width="10.5703125" style="35" customWidth="1"/>
    <col min="9518" max="9518" width="7.7109375" style="35" customWidth="1"/>
    <col min="9519" max="9520" width="7.42578125" style="35" customWidth="1"/>
    <col min="9521" max="9521" width="8.42578125" style="35" customWidth="1"/>
    <col min="9522" max="9522" width="8.28515625" style="35" customWidth="1"/>
    <col min="9523" max="9523" width="6.85546875" style="35" customWidth="1"/>
    <col min="9524" max="9525" width="6.28515625" style="35" customWidth="1"/>
    <col min="9526" max="9526" width="6.42578125" style="35" customWidth="1"/>
    <col min="9527" max="9531" width="7.5703125" style="35" customWidth="1"/>
    <col min="9532" max="9532" width="10.7109375" style="35" customWidth="1"/>
    <col min="9533" max="9533" width="6.28515625" style="35" customWidth="1"/>
    <col min="9534" max="9534" width="6" style="35" customWidth="1"/>
    <col min="9535" max="9535" width="7.140625" style="35" customWidth="1"/>
    <col min="9536" max="9536" width="7.42578125" style="35" customWidth="1"/>
    <col min="9537" max="9537" width="7.5703125" style="35" customWidth="1"/>
    <col min="9538" max="9538" width="6.28515625" style="35" customWidth="1"/>
    <col min="9539" max="9539" width="5.85546875" style="35" customWidth="1"/>
    <col min="9540" max="9540" width="5.42578125" style="35" customWidth="1"/>
    <col min="9541" max="9541" width="6" style="35" customWidth="1"/>
    <col min="9542" max="9542" width="7.5703125" style="35" customWidth="1"/>
    <col min="9543" max="9543" width="10.85546875" style="35" customWidth="1"/>
    <col min="9544" max="9544" width="7.85546875" style="35" customWidth="1"/>
    <col min="9545" max="9545" width="5.5703125" style="35" customWidth="1"/>
    <col min="9546" max="9546" width="5.28515625" style="35" customWidth="1"/>
    <col min="9547" max="9547" width="5.5703125" style="35" customWidth="1"/>
    <col min="9548" max="9548" width="5.28515625" style="35" customWidth="1"/>
    <col min="9549" max="9549" width="7.140625" style="35" customWidth="1"/>
    <col min="9550" max="9550" width="7.5703125" style="35" customWidth="1"/>
    <col min="9551" max="9552" width="6" style="35" customWidth="1"/>
    <col min="9553" max="9553" width="5.28515625" style="35" customWidth="1"/>
    <col min="9554" max="9558" width="6.42578125" style="35" customWidth="1"/>
    <col min="9559" max="9559" width="10.140625" style="35" customWidth="1"/>
    <col min="9560" max="9560" width="9.85546875" style="35" customWidth="1"/>
    <col min="9561" max="9561" width="9.42578125" style="35" customWidth="1"/>
    <col min="9562" max="9562" width="9.5703125" style="35" customWidth="1"/>
    <col min="9563" max="9563" width="8.28515625" style="35" customWidth="1"/>
    <col min="9564" max="9564" width="8.7109375" style="35" customWidth="1"/>
    <col min="9565" max="9565" width="9" style="35" customWidth="1"/>
    <col min="9566" max="9566" width="8" style="35" customWidth="1"/>
    <col min="9567" max="9568" width="9.28515625" style="35" customWidth="1"/>
    <col min="9569" max="9569" width="8.7109375" style="35" customWidth="1"/>
    <col min="9570" max="9570" width="8.5703125" style="35" customWidth="1"/>
    <col min="9571" max="9571" width="11.28515625" style="35" customWidth="1"/>
    <col min="9572" max="9726" width="9.140625" style="35"/>
    <col min="9727" max="9727" width="20.85546875" style="35" customWidth="1"/>
    <col min="9728" max="9728" width="15.42578125" style="35" customWidth="1"/>
    <col min="9729" max="9739" width="9" style="35" customWidth="1"/>
    <col min="9740" max="9740" width="9.5703125" style="35" customWidth="1"/>
    <col min="9741" max="9743" width="9" style="35" customWidth="1"/>
    <col min="9744" max="9745" width="10" style="35" customWidth="1"/>
    <col min="9746" max="9746" width="9.85546875" style="35" customWidth="1"/>
    <col min="9747" max="9747" width="9.7109375" style="35" customWidth="1"/>
    <col min="9748" max="9748" width="9" style="35" customWidth="1"/>
    <col min="9749" max="9749" width="18.140625" style="35" customWidth="1"/>
    <col min="9750" max="9751" width="9" style="35" customWidth="1"/>
    <col min="9752" max="9755" width="9.5703125" style="35" customWidth="1"/>
    <col min="9756" max="9757" width="6.85546875" style="35" customWidth="1"/>
    <col min="9758" max="9758" width="8.5703125" style="35" customWidth="1"/>
    <col min="9759" max="9759" width="6.42578125" style="35" customWidth="1"/>
    <col min="9760" max="9760" width="6.85546875" style="35" customWidth="1"/>
    <col min="9761" max="9761" width="6.28515625" style="35" customWidth="1"/>
    <col min="9762" max="9762" width="6.7109375" style="35" customWidth="1"/>
    <col min="9763" max="9763" width="9.28515625" style="35" customWidth="1"/>
    <col min="9764" max="9764" width="7.5703125" style="35" customWidth="1"/>
    <col min="9765" max="9765" width="7.85546875" style="35" customWidth="1"/>
    <col min="9766" max="9766" width="7.28515625" style="35" customWidth="1"/>
    <col min="9767" max="9767" width="7.5703125" style="35" customWidth="1"/>
    <col min="9768" max="9772" width="9.28515625" style="35" customWidth="1"/>
    <col min="9773" max="9773" width="10.5703125" style="35" customWidth="1"/>
    <col min="9774" max="9774" width="7.7109375" style="35" customWidth="1"/>
    <col min="9775" max="9776" width="7.42578125" style="35" customWidth="1"/>
    <col min="9777" max="9777" width="8.42578125" style="35" customWidth="1"/>
    <col min="9778" max="9778" width="8.28515625" style="35" customWidth="1"/>
    <col min="9779" max="9779" width="6.85546875" style="35" customWidth="1"/>
    <col min="9780" max="9781" width="6.28515625" style="35" customWidth="1"/>
    <col min="9782" max="9782" width="6.42578125" style="35" customWidth="1"/>
    <col min="9783" max="9787" width="7.5703125" style="35" customWidth="1"/>
    <col min="9788" max="9788" width="10.7109375" style="35" customWidth="1"/>
    <col min="9789" max="9789" width="6.28515625" style="35" customWidth="1"/>
    <col min="9790" max="9790" width="6" style="35" customWidth="1"/>
    <col min="9791" max="9791" width="7.140625" style="35" customWidth="1"/>
    <col min="9792" max="9792" width="7.42578125" style="35" customWidth="1"/>
    <col min="9793" max="9793" width="7.5703125" style="35" customWidth="1"/>
    <col min="9794" max="9794" width="6.28515625" style="35" customWidth="1"/>
    <col min="9795" max="9795" width="5.85546875" style="35" customWidth="1"/>
    <col min="9796" max="9796" width="5.42578125" style="35" customWidth="1"/>
    <col min="9797" max="9797" width="6" style="35" customWidth="1"/>
    <col min="9798" max="9798" width="7.5703125" style="35" customWidth="1"/>
    <col min="9799" max="9799" width="10.85546875" style="35" customWidth="1"/>
    <col min="9800" max="9800" width="7.85546875" style="35" customWidth="1"/>
    <col min="9801" max="9801" width="5.5703125" style="35" customWidth="1"/>
    <col min="9802" max="9802" width="5.28515625" style="35" customWidth="1"/>
    <col min="9803" max="9803" width="5.5703125" style="35" customWidth="1"/>
    <col min="9804" max="9804" width="5.28515625" style="35" customWidth="1"/>
    <col min="9805" max="9805" width="7.140625" style="35" customWidth="1"/>
    <col min="9806" max="9806" width="7.5703125" style="35" customWidth="1"/>
    <col min="9807" max="9808" width="6" style="35" customWidth="1"/>
    <col min="9809" max="9809" width="5.28515625" style="35" customWidth="1"/>
    <col min="9810" max="9814" width="6.42578125" style="35" customWidth="1"/>
    <col min="9815" max="9815" width="10.140625" style="35" customWidth="1"/>
    <col min="9816" max="9816" width="9.85546875" style="35" customWidth="1"/>
    <col min="9817" max="9817" width="9.42578125" style="35" customWidth="1"/>
    <col min="9818" max="9818" width="9.5703125" style="35" customWidth="1"/>
    <col min="9819" max="9819" width="8.28515625" style="35" customWidth="1"/>
    <col min="9820" max="9820" width="8.7109375" style="35" customWidth="1"/>
    <col min="9821" max="9821" width="9" style="35" customWidth="1"/>
    <col min="9822" max="9822" width="8" style="35" customWidth="1"/>
    <col min="9823" max="9824" width="9.28515625" style="35" customWidth="1"/>
    <col min="9825" max="9825" width="8.7109375" style="35" customWidth="1"/>
    <col min="9826" max="9826" width="8.5703125" style="35" customWidth="1"/>
    <col min="9827" max="9827" width="11.28515625" style="35" customWidth="1"/>
    <col min="9828" max="9982" width="9.140625" style="35"/>
    <col min="9983" max="9983" width="20.85546875" style="35" customWidth="1"/>
    <col min="9984" max="9984" width="15.42578125" style="35" customWidth="1"/>
    <col min="9985" max="9995" width="9" style="35" customWidth="1"/>
    <col min="9996" max="9996" width="9.5703125" style="35" customWidth="1"/>
    <col min="9997" max="9999" width="9" style="35" customWidth="1"/>
    <col min="10000" max="10001" width="10" style="35" customWidth="1"/>
    <col min="10002" max="10002" width="9.85546875" style="35" customWidth="1"/>
    <col min="10003" max="10003" width="9.7109375" style="35" customWidth="1"/>
    <col min="10004" max="10004" width="9" style="35" customWidth="1"/>
    <col min="10005" max="10005" width="18.140625" style="35" customWidth="1"/>
    <col min="10006" max="10007" width="9" style="35" customWidth="1"/>
    <col min="10008" max="10011" width="9.5703125" style="35" customWidth="1"/>
    <col min="10012" max="10013" width="6.85546875" style="35" customWidth="1"/>
    <col min="10014" max="10014" width="8.5703125" style="35" customWidth="1"/>
    <col min="10015" max="10015" width="6.42578125" style="35" customWidth="1"/>
    <col min="10016" max="10016" width="6.85546875" style="35" customWidth="1"/>
    <col min="10017" max="10017" width="6.28515625" style="35" customWidth="1"/>
    <col min="10018" max="10018" width="6.7109375" style="35" customWidth="1"/>
    <col min="10019" max="10019" width="9.28515625" style="35" customWidth="1"/>
    <col min="10020" max="10020" width="7.5703125" style="35" customWidth="1"/>
    <col min="10021" max="10021" width="7.85546875" style="35" customWidth="1"/>
    <col min="10022" max="10022" width="7.28515625" style="35" customWidth="1"/>
    <col min="10023" max="10023" width="7.5703125" style="35" customWidth="1"/>
    <col min="10024" max="10028" width="9.28515625" style="35" customWidth="1"/>
    <col min="10029" max="10029" width="10.5703125" style="35" customWidth="1"/>
    <col min="10030" max="10030" width="7.7109375" style="35" customWidth="1"/>
    <col min="10031" max="10032" width="7.42578125" style="35" customWidth="1"/>
    <col min="10033" max="10033" width="8.42578125" style="35" customWidth="1"/>
    <col min="10034" max="10034" width="8.28515625" style="35" customWidth="1"/>
    <col min="10035" max="10035" width="6.85546875" style="35" customWidth="1"/>
    <col min="10036" max="10037" width="6.28515625" style="35" customWidth="1"/>
    <col min="10038" max="10038" width="6.42578125" style="35" customWidth="1"/>
    <col min="10039" max="10043" width="7.5703125" style="35" customWidth="1"/>
    <col min="10044" max="10044" width="10.7109375" style="35" customWidth="1"/>
    <col min="10045" max="10045" width="6.28515625" style="35" customWidth="1"/>
    <col min="10046" max="10046" width="6" style="35" customWidth="1"/>
    <col min="10047" max="10047" width="7.140625" style="35" customWidth="1"/>
    <col min="10048" max="10048" width="7.42578125" style="35" customWidth="1"/>
    <col min="10049" max="10049" width="7.5703125" style="35" customWidth="1"/>
    <col min="10050" max="10050" width="6.28515625" style="35" customWidth="1"/>
    <col min="10051" max="10051" width="5.85546875" style="35" customWidth="1"/>
    <col min="10052" max="10052" width="5.42578125" style="35" customWidth="1"/>
    <col min="10053" max="10053" width="6" style="35" customWidth="1"/>
    <col min="10054" max="10054" width="7.5703125" style="35" customWidth="1"/>
    <col min="10055" max="10055" width="10.85546875" style="35" customWidth="1"/>
    <col min="10056" max="10056" width="7.85546875" style="35" customWidth="1"/>
    <col min="10057" max="10057" width="5.5703125" style="35" customWidth="1"/>
    <col min="10058" max="10058" width="5.28515625" style="35" customWidth="1"/>
    <col min="10059" max="10059" width="5.5703125" style="35" customWidth="1"/>
    <col min="10060" max="10060" width="5.28515625" style="35" customWidth="1"/>
    <col min="10061" max="10061" width="7.140625" style="35" customWidth="1"/>
    <col min="10062" max="10062" width="7.5703125" style="35" customWidth="1"/>
    <col min="10063" max="10064" width="6" style="35" customWidth="1"/>
    <col min="10065" max="10065" width="5.28515625" style="35" customWidth="1"/>
    <col min="10066" max="10070" width="6.42578125" style="35" customWidth="1"/>
    <col min="10071" max="10071" width="10.140625" style="35" customWidth="1"/>
    <col min="10072" max="10072" width="9.85546875" style="35" customWidth="1"/>
    <col min="10073" max="10073" width="9.42578125" style="35" customWidth="1"/>
    <col min="10074" max="10074" width="9.5703125" style="35" customWidth="1"/>
    <col min="10075" max="10075" width="8.28515625" style="35" customWidth="1"/>
    <col min="10076" max="10076" width="8.7109375" style="35" customWidth="1"/>
    <col min="10077" max="10077" width="9" style="35" customWidth="1"/>
    <col min="10078" max="10078" width="8" style="35" customWidth="1"/>
    <col min="10079" max="10080" width="9.28515625" style="35" customWidth="1"/>
    <col min="10081" max="10081" width="8.7109375" style="35" customWidth="1"/>
    <col min="10082" max="10082" width="8.5703125" style="35" customWidth="1"/>
    <col min="10083" max="10083" width="11.28515625" style="35" customWidth="1"/>
    <col min="10084" max="10238" width="9.140625" style="35"/>
    <col min="10239" max="10239" width="20.85546875" style="35" customWidth="1"/>
    <col min="10240" max="10240" width="15.42578125" style="35" customWidth="1"/>
    <col min="10241" max="10251" width="9" style="35" customWidth="1"/>
    <col min="10252" max="10252" width="9.5703125" style="35" customWidth="1"/>
    <col min="10253" max="10255" width="9" style="35" customWidth="1"/>
    <col min="10256" max="10257" width="10" style="35" customWidth="1"/>
    <col min="10258" max="10258" width="9.85546875" style="35" customWidth="1"/>
    <col min="10259" max="10259" width="9.7109375" style="35" customWidth="1"/>
    <col min="10260" max="10260" width="9" style="35" customWidth="1"/>
    <col min="10261" max="10261" width="18.140625" style="35" customWidth="1"/>
    <col min="10262" max="10263" width="9" style="35" customWidth="1"/>
    <col min="10264" max="10267" width="9.5703125" style="35" customWidth="1"/>
    <col min="10268" max="10269" width="6.85546875" style="35" customWidth="1"/>
    <col min="10270" max="10270" width="8.5703125" style="35" customWidth="1"/>
    <col min="10271" max="10271" width="6.42578125" style="35" customWidth="1"/>
    <col min="10272" max="10272" width="6.85546875" style="35" customWidth="1"/>
    <col min="10273" max="10273" width="6.28515625" style="35" customWidth="1"/>
    <col min="10274" max="10274" width="6.7109375" style="35" customWidth="1"/>
    <col min="10275" max="10275" width="9.28515625" style="35" customWidth="1"/>
    <col min="10276" max="10276" width="7.5703125" style="35" customWidth="1"/>
    <col min="10277" max="10277" width="7.85546875" style="35" customWidth="1"/>
    <col min="10278" max="10278" width="7.28515625" style="35" customWidth="1"/>
    <col min="10279" max="10279" width="7.5703125" style="35" customWidth="1"/>
    <col min="10280" max="10284" width="9.28515625" style="35" customWidth="1"/>
    <col min="10285" max="10285" width="10.5703125" style="35" customWidth="1"/>
    <col min="10286" max="10286" width="7.7109375" style="35" customWidth="1"/>
    <col min="10287" max="10288" width="7.42578125" style="35" customWidth="1"/>
    <col min="10289" max="10289" width="8.42578125" style="35" customWidth="1"/>
    <col min="10290" max="10290" width="8.28515625" style="35" customWidth="1"/>
    <col min="10291" max="10291" width="6.85546875" style="35" customWidth="1"/>
    <col min="10292" max="10293" width="6.28515625" style="35" customWidth="1"/>
    <col min="10294" max="10294" width="6.42578125" style="35" customWidth="1"/>
    <col min="10295" max="10299" width="7.5703125" style="35" customWidth="1"/>
    <col min="10300" max="10300" width="10.7109375" style="35" customWidth="1"/>
    <col min="10301" max="10301" width="6.28515625" style="35" customWidth="1"/>
    <col min="10302" max="10302" width="6" style="35" customWidth="1"/>
    <col min="10303" max="10303" width="7.140625" style="35" customWidth="1"/>
    <col min="10304" max="10304" width="7.42578125" style="35" customWidth="1"/>
    <col min="10305" max="10305" width="7.5703125" style="35" customWidth="1"/>
    <col min="10306" max="10306" width="6.28515625" style="35" customWidth="1"/>
    <col min="10307" max="10307" width="5.85546875" style="35" customWidth="1"/>
    <col min="10308" max="10308" width="5.42578125" style="35" customWidth="1"/>
    <col min="10309" max="10309" width="6" style="35" customWidth="1"/>
    <col min="10310" max="10310" width="7.5703125" style="35" customWidth="1"/>
    <col min="10311" max="10311" width="10.85546875" style="35" customWidth="1"/>
    <col min="10312" max="10312" width="7.85546875" style="35" customWidth="1"/>
    <col min="10313" max="10313" width="5.5703125" style="35" customWidth="1"/>
    <col min="10314" max="10314" width="5.28515625" style="35" customWidth="1"/>
    <col min="10315" max="10315" width="5.5703125" style="35" customWidth="1"/>
    <col min="10316" max="10316" width="5.28515625" style="35" customWidth="1"/>
    <col min="10317" max="10317" width="7.140625" style="35" customWidth="1"/>
    <col min="10318" max="10318" width="7.5703125" style="35" customWidth="1"/>
    <col min="10319" max="10320" width="6" style="35" customWidth="1"/>
    <col min="10321" max="10321" width="5.28515625" style="35" customWidth="1"/>
    <col min="10322" max="10326" width="6.42578125" style="35" customWidth="1"/>
    <col min="10327" max="10327" width="10.140625" style="35" customWidth="1"/>
    <col min="10328" max="10328" width="9.85546875" style="35" customWidth="1"/>
    <col min="10329" max="10329" width="9.42578125" style="35" customWidth="1"/>
    <col min="10330" max="10330" width="9.5703125" style="35" customWidth="1"/>
    <col min="10331" max="10331" width="8.28515625" style="35" customWidth="1"/>
    <col min="10332" max="10332" width="8.7109375" style="35" customWidth="1"/>
    <col min="10333" max="10333" width="9" style="35" customWidth="1"/>
    <col min="10334" max="10334" width="8" style="35" customWidth="1"/>
    <col min="10335" max="10336" width="9.28515625" style="35" customWidth="1"/>
    <col min="10337" max="10337" width="8.7109375" style="35" customWidth="1"/>
    <col min="10338" max="10338" width="8.5703125" style="35" customWidth="1"/>
    <col min="10339" max="10339" width="11.28515625" style="35" customWidth="1"/>
    <col min="10340" max="10494" width="9.140625" style="35"/>
    <col min="10495" max="10495" width="20.85546875" style="35" customWidth="1"/>
    <col min="10496" max="10496" width="15.42578125" style="35" customWidth="1"/>
    <col min="10497" max="10507" width="9" style="35" customWidth="1"/>
    <col min="10508" max="10508" width="9.5703125" style="35" customWidth="1"/>
    <col min="10509" max="10511" width="9" style="35" customWidth="1"/>
    <col min="10512" max="10513" width="10" style="35" customWidth="1"/>
    <col min="10514" max="10514" width="9.85546875" style="35" customWidth="1"/>
    <col min="10515" max="10515" width="9.7109375" style="35" customWidth="1"/>
    <col min="10516" max="10516" width="9" style="35" customWidth="1"/>
    <col min="10517" max="10517" width="18.140625" style="35" customWidth="1"/>
    <col min="10518" max="10519" width="9" style="35" customWidth="1"/>
    <col min="10520" max="10523" width="9.5703125" style="35" customWidth="1"/>
    <col min="10524" max="10525" width="6.85546875" style="35" customWidth="1"/>
    <col min="10526" max="10526" width="8.5703125" style="35" customWidth="1"/>
    <col min="10527" max="10527" width="6.42578125" style="35" customWidth="1"/>
    <col min="10528" max="10528" width="6.85546875" style="35" customWidth="1"/>
    <col min="10529" max="10529" width="6.28515625" style="35" customWidth="1"/>
    <col min="10530" max="10530" width="6.7109375" style="35" customWidth="1"/>
    <col min="10531" max="10531" width="9.28515625" style="35" customWidth="1"/>
    <col min="10532" max="10532" width="7.5703125" style="35" customWidth="1"/>
    <col min="10533" max="10533" width="7.85546875" style="35" customWidth="1"/>
    <col min="10534" max="10534" width="7.28515625" style="35" customWidth="1"/>
    <col min="10535" max="10535" width="7.5703125" style="35" customWidth="1"/>
    <col min="10536" max="10540" width="9.28515625" style="35" customWidth="1"/>
    <col min="10541" max="10541" width="10.5703125" style="35" customWidth="1"/>
    <col min="10542" max="10542" width="7.7109375" style="35" customWidth="1"/>
    <col min="10543" max="10544" width="7.42578125" style="35" customWidth="1"/>
    <col min="10545" max="10545" width="8.42578125" style="35" customWidth="1"/>
    <col min="10546" max="10546" width="8.28515625" style="35" customWidth="1"/>
    <col min="10547" max="10547" width="6.85546875" style="35" customWidth="1"/>
    <col min="10548" max="10549" width="6.28515625" style="35" customWidth="1"/>
    <col min="10550" max="10550" width="6.42578125" style="35" customWidth="1"/>
    <col min="10551" max="10555" width="7.5703125" style="35" customWidth="1"/>
    <col min="10556" max="10556" width="10.7109375" style="35" customWidth="1"/>
    <col min="10557" max="10557" width="6.28515625" style="35" customWidth="1"/>
    <col min="10558" max="10558" width="6" style="35" customWidth="1"/>
    <col min="10559" max="10559" width="7.140625" style="35" customWidth="1"/>
    <col min="10560" max="10560" width="7.42578125" style="35" customWidth="1"/>
    <col min="10561" max="10561" width="7.5703125" style="35" customWidth="1"/>
    <col min="10562" max="10562" width="6.28515625" style="35" customWidth="1"/>
    <col min="10563" max="10563" width="5.85546875" style="35" customWidth="1"/>
    <col min="10564" max="10564" width="5.42578125" style="35" customWidth="1"/>
    <col min="10565" max="10565" width="6" style="35" customWidth="1"/>
    <col min="10566" max="10566" width="7.5703125" style="35" customWidth="1"/>
    <col min="10567" max="10567" width="10.85546875" style="35" customWidth="1"/>
    <col min="10568" max="10568" width="7.85546875" style="35" customWidth="1"/>
    <col min="10569" max="10569" width="5.5703125" style="35" customWidth="1"/>
    <col min="10570" max="10570" width="5.28515625" style="35" customWidth="1"/>
    <col min="10571" max="10571" width="5.5703125" style="35" customWidth="1"/>
    <col min="10572" max="10572" width="5.28515625" style="35" customWidth="1"/>
    <col min="10573" max="10573" width="7.140625" style="35" customWidth="1"/>
    <col min="10574" max="10574" width="7.5703125" style="35" customWidth="1"/>
    <col min="10575" max="10576" width="6" style="35" customWidth="1"/>
    <col min="10577" max="10577" width="5.28515625" style="35" customWidth="1"/>
    <col min="10578" max="10582" width="6.42578125" style="35" customWidth="1"/>
    <col min="10583" max="10583" width="10.140625" style="35" customWidth="1"/>
    <col min="10584" max="10584" width="9.85546875" style="35" customWidth="1"/>
    <col min="10585" max="10585" width="9.42578125" style="35" customWidth="1"/>
    <col min="10586" max="10586" width="9.5703125" style="35" customWidth="1"/>
    <col min="10587" max="10587" width="8.28515625" style="35" customWidth="1"/>
    <col min="10588" max="10588" width="8.7109375" style="35" customWidth="1"/>
    <col min="10589" max="10589" width="9" style="35" customWidth="1"/>
    <col min="10590" max="10590" width="8" style="35" customWidth="1"/>
    <col min="10591" max="10592" width="9.28515625" style="35" customWidth="1"/>
    <col min="10593" max="10593" width="8.7109375" style="35" customWidth="1"/>
    <col min="10594" max="10594" width="8.5703125" style="35" customWidth="1"/>
    <col min="10595" max="10595" width="11.28515625" style="35" customWidth="1"/>
    <col min="10596" max="10750" width="9.140625" style="35"/>
    <col min="10751" max="10751" width="20.85546875" style="35" customWidth="1"/>
    <col min="10752" max="10752" width="15.42578125" style="35" customWidth="1"/>
    <col min="10753" max="10763" width="9" style="35" customWidth="1"/>
    <col min="10764" max="10764" width="9.5703125" style="35" customWidth="1"/>
    <col min="10765" max="10767" width="9" style="35" customWidth="1"/>
    <col min="10768" max="10769" width="10" style="35" customWidth="1"/>
    <col min="10770" max="10770" width="9.85546875" style="35" customWidth="1"/>
    <col min="10771" max="10771" width="9.7109375" style="35" customWidth="1"/>
    <col min="10772" max="10772" width="9" style="35" customWidth="1"/>
    <col min="10773" max="10773" width="18.140625" style="35" customWidth="1"/>
    <col min="10774" max="10775" width="9" style="35" customWidth="1"/>
    <col min="10776" max="10779" width="9.5703125" style="35" customWidth="1"/>
    <col min="10780" max="10781" width="6.85546875" style="35" customWidth="1"/>
    <col min="10782" max="10782" width="8.5703125" style="35" customWidth="1"/>
    <col min="10783" max="10783" width="6.42578125" style="35" customWidth="1"/>
    <col min="10784" max="10784" width="6.85546875" style="35" customWidth="1"/>
    <col min="10785" max="10785" width="6.28515625" style="35" customWidth="1"/>
    <col min="10786" max="10786" width="6.7109375" style="35" customWidth="1"/>
    <col min="10787" max="10787" width="9.28515625" style="35" customWidth="1"/>
    <col min="10788" max="10788" width="7.5703125" style="35" customWidth="1"/>
    <col min="10789" max="10789" width="7.85546875" style="35" customWidth="1"/>
    <col min="10790" max="10790" width="7.28515625" style="35" customWidth="1"/>
    <col min="10791" max="10791" width="7.5703125" style="35" customWidth="1"/>
    <col min="10792" max="10796" width="9.28515625" style="35" customWidth="1"/>
    <col min="10797" max="10797" width="10.5703125" style="35" customWidth="1"/>
    <col min="10798" max="10798" width="7.7109375" style="35" customWidth="1"/>
    <col min="10799" max="10800" width="7.42578125" style="35" customWidth="1"/>
    <col min="10801" max="10801" width="8.42578125" style="35" customWidth="1"/>
    <col min="10802" max="10802" width="8.28515625" style="35" customWidth="1"/>
    <col min="10803" max="10803" width="6.85546875" style="35" customWidth="1"/>
    <col min="10804" max="10805" width="6.28515625" style="35" customWidth="1"/>
    <col min="10806" max="10806" width="6.42578125" style="35" customWidth="1"/>
    <col min="10807" max="10811" width="7.5703125" style="35" customWidth="1"/>
    <col min="10812" max="10812" width="10.7109375" style="35" customWidth="1"/>
    <col min="10813" max="10813" width="6.28515625" style="35" customWidth="1"/>
    <col min="10814" max="10814" width="6" style="35" customWidth="1"/>
    <col min="10815" max="10815" width="7.140625" style="35" customWidth="1"/>
    <col min="10816" max="10816" width="7.42578125" style="35" customWidth="1"/>
    <col min="10817" max="10817" width="7.5703125" style="35" customWidth="1"/>
    <col min="10818" max="10818" width="6.28515625" style="35" customWidth="1"/>
    <col min="10819" max="10819" width="5.85546875" style="35" customWidth="1"/>
    <col min="10820" max="10820" width="5.42578125" style="35" customWidth="1"/>
    <col min="10821" max="10821" width="6" style="35" customWidth="1"/>
    <col min="10822" max="10822" width="7.5703125" style="35" customWidth="1"/>
    <col min="10823" max="10823" width="10.85546875" style="35" customWidth="1"/>
    <col min="10824" max="10824" width="7.85546875" style="35" customWidth="1"/>
    <col min="10825" max="10825" width="5.5703125" style="35" customWidth="1"/>
    <col min="10826" max="10826" width="5.28515625" style="35" customWidth="1"/>
    <col min="10827" max="10827" width="5.5703125" style="35" customWidth="1"/>
    <col min="10828" max="10828" width="5.28515625" style="35" customWidth="1"/>
    <col min="10829" max="10829" width="7.140625" style="35" customWidth="1"/>
    <col min="10830" max="10830" width="7.5703125" style="35" customWidth="1"/>
    <col min="10831" max="10832" width="6" style="35" customWidth="1"/>
    <col min="10833" max="10833" width="5.28515625" style="35" customWidth="1"/>
    <col min="10834" max="10838" width="6.42578125" style="35" customWidth="1"/>
    <col min="10839" max="10839" width="10.140625" style="35" customWidth="1"/>
    <col min="10840" max="10840" width="9.85546875" style="35" customWidth="1"/>
    <col min="10841" max="10841" width="9.42578125" style="35" customWidth="1"/>
    <col min="10842" max="10842" width="9.5703125" style="35" customWidth="1"/>
    <col min="10843" max="10843" width="8.28515625" style="35" customWidth="1"/>
    <col min="10844" max="10844" width="8.7109375" style="35" customWidth="1"/>
    <col min="10845" max="10845" width="9" style="35" customWidth="1"/>
    <col min="10846" max="10846" width="8" style="35" customWidth="1"/>
    <col min="10847" max="10848" width="9.28515625" style="35" customWidth="1"/>
    <col min="10849" max="10849" width="8.7109375" style="35" customWidth="1"/>
    <col min="10850" max="10850" width="8.5703125" style="35" customWidth="1"/>
    <col min="10851" max="10851" width="11.28515625" style="35" customWidth="1"/>
    <col min="10852" max="11006" width="9.140625" style="35"/>
    <col min="11007" max="11007" width="20.85546875" style="35" customWidth="1"/>
    <col min="11008" max="11008" width="15.42578125" style="35" customWidth="1"/>
    <col min="11009" max="11019" width="9" style="35" customWidth="1"/>
    <col min="11020" max="11020" width="9.5703125" style="35" customWidth="1"/>
    <col min="11021" max="11023" width="9" style="35" customWidth="1"/>
    <col min="11024" max="11025" width="10" style="35" customWidth="1"/>
    <col min="11026" max="11026" width="9.85546875" style="35" customWidth="1"/>
    <col min="11027" max="11027" width="9.7109375" style="35" customWidth="1"/>
    <col min="11028" max="11028" width="9" style="35" customWidth="1"/>
    <col min="11029" max="11029" width="18.140625" style="35" customWidth="1"/>
    <col min="11030" max="11031" width="9" style="35" customWidth="1"/>
    <col min="11032" max="11035" width="9.5703125" style="35" customWidth="1"/>
    <col min="11036" max="11037" width="6.85546875" style="35" customWidth="1"/>
    <col min="11038" max="11038" width="8.5703125" style="35" customWidth="1"/>
    <col min="11039" max="11039" width="6.42578125" style="35" customWidth="1"/>
    <col min="11040" max="11040" width="6.85546875" style="35" customWidth="1"/>
    <col min="11041" max="11041" width="6.28515625" style="35" customWidth="1"/>
    <col min="11042" max="11042" width="6.7109375" style="35" customWidth="1"/>
    <col min="11043" max="11043" width="9.28515625" style="35" customWidth="1"/>
    <col min="11044" max="11044" width="7.5703125" style="35" customWidth="1"/>
    <col min="11045" max="11045" width="7.85546875" style="35" customWidth="1"/>
    <col min="11046" max="11046" width="7.28515625" style="35" customWidth="1"/>
    <col min="11047" max="11047" width="7.5703125" style="35" customWidth="1"/>
    <col min="11048" max="11052" width="9.28515625" style="35" customWidth="1"/>
    <col min="11053" max="11053" width="10.5703125" style="35" customWidth="1"/>
    <col min="11054" max="11054" width="7.7109375" style="35" customWidth="1"/>
    <col min="11055" max="11056" width="7.42578125" style="35" customWidth="1"/>
    <col min="11057" max="11057" width="8.42578125" style="35" customWidth="1"/>
    <col min="11058" max="11058" width="8.28515625" style="35" customWidth="1"/>
    <col min="11059" max="11059" width="6.85546875" style="35" customWidth="1"/>
    <col min="11060" max="11061" width="6.28515625" style="35" customWidth="1"/>
    <col min="11062" max="11062" width="6.42578125" style="35" customWidth="1"/>
    <col min="11063" max="11067" width="7.5703125" style="35" customWidth="1"/>
    <col min="11068" max="11068" width="10.7109375" style="35" customWidth="1"/>
    <col min="11069" max="11069" width="6.28515625" style="35" customWidth="1"/>
    <col min="11070" max="11070" width="6" style="35" customWidth="1"/>
    <col min="11071" max="11071" width="7.140625" style="35" customWidth="1"/>
    <col min="11072" max="11072" width="7.42578125" style="35" customWidth="1"/>
    <col min="11073" max="11073" width="7.5703125" style="35" customWidth="1"/>
    <col min="11074" max="11074" width="6.28515625" style="35" customWidth="1"/>
    <col min="11075" max="11075" width="5.85546875" style="35" customWidth="1"/>
    <col min="11076" max="11076" width="5.42578125" style="35" customWidth="1"/>
    <col min="11077" max="11077" width="6" style="35" customWidth="1"/>
    <col min="11078" max="11078" width="7.5703125" style="35" customWidth="1"/>
    <col min="11079" max="11079" width="10.85546875" style="35" customWidth="1"/>
    <col min="11080" max="11080" width="7.85546875" style="35" customWidth="1"/>
    <col min="11081" max="11081" width="5.5703125" style="35" customWidth="1"/>
    <col min="11082" max="11082" width="5.28515625" style="35" customWidth="1"/>
    <col min="11083" max="11083" width="5.5703125" style="35" customWidth="1"/>
    <col min="11084" max="11084" width="5.28515625" style="35" customWidth="1"/>
    <col min="11085" max="11085" width="7.140625" style="35" customWidth="1"/>
    <col min="11086" max="11086" width="7.5703125" style="35" customWidth="1"/>
    <col min="11087" max="11088" width="6" style="35" customWidth="1"/>
    <col min="11089" max="11089" width="5.28515625" style="35" customWidth="1"/>
    <col min="11090" max="11094" width="6.42578125" style="35" customWidth="1"/>
    <col min="11095" max="11095" width="10.140625" style="35" customWidth="1"/>
    <col min="11096" max="11096" width="9.85546875" style="35" customWidth="1"/>
    <col min="11097" max="11097" width="9.42578125" style="35" customWidth="1"/>
    <col min="11098" max="11098" width="9.5703125" style="35" customWidth="1"/>
    <col min="11099" max="11099" width="8.28515625" style="35" customWidth="1"/>
    <col min="11100" max="11100" width="8.7109375" style="35" customWidth="1"/>
    <col min="11101" max="11101" width="9" style="35" customWidth="1"/>
    <col min="11102" max="11102" width="8" style="35" customWidth="1"/>
    <col min="11103" max="11104" width="9.28515625" style="35" customWidth="1"/>
    <col min="11105" max="11105" width="8.7109375" style="35" customWidth="1"/>
    <col min="11106" max="11106" width="8.5703125" style="35" customWidth="1"/>
    <col min="11107" max="11107" width="11.28515625" style="35" customWidth="1"/>
    <col min="11108" max="11262" width="9.140625" style="35"/>
    <col min="11263" max="11263" width="20.85546875" style="35" customWidth="1"/>
    <col min="11264" max="11264" width="15.42578125" style="35" customWidth="1"/>
    <col min="11265" max="11275" width="9" style="35" customWidth="1"/>
    <col min="11276" max="11276" width="9.5703125" style="35" customWidth="1"/>
    <col min="11277" max="11279" width="9" style="35" customWidth="1"/>
    <col min="11280" max="11281" width="10" style="35" customWidth="1"/>
    <col min="11282" max="11282" width="9.85546875" style="35" customWidth="1"/>
    <col min="11283" max="11283" width="9.7109375" style="35" customWidth="1"/>
    <col min="11284" max="11284" width="9" style="35" customWidth="1"/>
    <col min="11285" max="11285" width="18.140625" style="35" customWidth="1"/>
    <col min="11286" max="11287" width="9" style="35" customWidth="1"/>
    <col min="11288" max="11291" width="9.5703125" style="35" customWidth="1"/>
    <col min="11292" max="11293" width="6.85546875" style="35" customWidth="1"/>
    <col min="11294" max="11294" width="8.5703125" style="35" customWidth="1"/>
    <col min="11295" max="11295" width="6.42578125" style="35" customWidth="1"/>
    <col min="11296" max="11296" width="6.85546875" style="35" customWidth="1"/>
    <col min="11297" max="11297" width="6.28515625" style="35" customWidth="1"/>
    <col min="11298" max="11298" width="6.7109375" style="35" customWidth="1"/>
    <col min="11299" max="11299" width="9.28515625" style="35" customWidth="1"/>
    <col min="11300" max="11300" width="7.5703125" style="35" customWidth="1"/>
    <col min="11301" max="11301" width="7.85546875" style="35" customWidth="1"/>
    <col min="11302" max="11302" width="7.28515625" style="35" customWidth="1"/>
    <col min="11303" max="11303" width="7.5703125" style="35" customWidth="1"/>
    <col min="11304" max="11308" width="9.28515625" style="35" customWidth="1"/>
    <col min="11309" max="11309" width="10.5703125" style="35" customWidth="1"/>
    <col min="11310" max="11310" width="7.7109375" style="35" customWidth="1"/>
    <col min="11311" max="11312" width="7.42578125" style="35" customWidth="1"/>
    <col min="11313" max="11313" width="8.42578125" style="35" customWidth="1"/>
    <col min="11314" max="11314" width="8.28515625" style="35" customWidth="1"/>
    <col min="11315" max="11315" width="6.85546875" style="35" customWidth="1"/>
    <col min="11316" max="11317" width="6.28515625" style="35" customWidth="1"/>
    <col min="11318" max="11318" width="6.42578125" style="35" customWidth="1"/>
    <col min="11319" max="11323" width="7.5703125" style="35" customWidth="1"/>
    <col min="11324" max="11324" width="10.7109375" style="35" customWidth="1"/>
    <col min="11325" max="11325" width="6.28515625" style="35" customWidth="1"/>
    <col min="11326" max="11326" width="6" style="35" customWidth="1"/>
    <col min="11327" max="11327" width="7.140625" style="35" customWidth="1"/>
    <col min="11328" max="11328" width="7.42578125" style="35" customWidth="1"/>
    <col min="11329" max="11329" width="7.5703125" style="35" customWidth="1"/>
    <col min="11330" max="11330" width="6.28515625" style="35" customWidth="1"/>
    <col min="11331" max="11331" width="5.85546875" style="35" customWidth="1"/>
    <col min="11332" max="11332" width="5.42578125" style="35" customWidth="1"/>
    <col min="11333" max="11333" width="6" style="35" customWidth="1"/>
    <col min="11334" max="11334" width="7.5703125" style="35" customWidth="1"/>
    <col min="11335" max="11335" width="10.85546875" style="35" customWidth="1"/>
    <col min="11336" max="11336" width="7.85546875" style="35" customWidth="1"/>
    <col min="11337" max="11337" width="5.5703125" style="35" customWidth="1"/>
    <col min="11338" max="11338" width="5.28515625" style="35" customWidth="1"/>
    <col min="11339" max="11339" width="5.5703125" style="35" customWidth="1"/>
    <col min="11340" max="11340" width="5.28515625" style="35" customWidth="1"/>
    <col min="11341" max="11341" width="7.140625" style="35" customWidth="1"/>
    <col min="11342" max="11342" width="7.5703125" style="35" customWidth="1"/>
    <col min="11343" max="11344" width="6" style="35" customWidth="1"/>
    <col min="11345" max="11345" width="5.28515625" style="35" customWidth="1"/>
    <col min="11346" max="11350" width="6.42578125" style="35" customWidth="1"/>
    <col min="11351" max="11351" width="10.140625" style="35" customWidth="1"/>
    <col min="11352" max="11352" width="9.85546875" style="35" customWidth="1"/>
    <col min="11353" max="11353" width="9.42578125" style="35" customWidth="1"/>
    <col min="11354" max="11354" width="9.5703125" style="35" customWidth="1"/>
    <col min="11355" max="11355" width="8.28515625" style="35" customWidth="1"/>
    <col min="11356" max="11356" width="8.7109375" style="35" customWidth="1"/>
    <col min="11357" max="11357" width="9" style="35" customWidth="1"/>
    <col min="11358" max="11358" width="8" style="35" customWidth="1"/>
    <col min="11359" max="11360" width="9.28515625" style="35" customWidth="1"/>
    <col min="11361" max="11361" width="8.7109375" style="35" customWidth="1"/>
    <col min="11362" max="11362" width="8.5703125" style="35" customWidth="1"/>
    <col min="11363" max="11363" width="11.28515625" style="35" customWidth="1"/>
    <col min="11364" max="11518" width="9.140625" style="35"/>
    <col min="11519" max="11519" width="20.85546875" style="35" customWidth="1"/>
    <col min="11520" max="11520" width="15.42578125" style="35" customWidth="1"/>
    <col min="11521" max="11531" width="9" style="35" customWidth="1"/>
    <col min="11532" max="11532" width="9.5703125" style="35" customWidth="1"/>
    <col min="11533" max="11535" width="9" style="35" customWidth="1"/>
    <col min="11536" max="11537" width="10" style="35" customWidth="1"/>
    <col min="11538" max="11538" width="9.85546875" style="35" customWidth="1"/>
    <col min="11539" max="11539" width="9.7109375" style="35" customWidth="1"/>
    <col min="11540" max="11540" width="9" style="35" customWidth="1"/>
    <col min="11541" max="11541" width="18.140625" style="35" customWidth="1"/>
    <col min="11542" max="11543" width="9" style="35" customWidth="1"/>
    <col min="11544" max="11547" width="9.5703125" style="35" customWidth="1"/>
    <col min="11548" max="11549" width="6.85546875" style="35" customWidth="1"/>
    <col min="11550" max="11550" width="8.5703125" style="35" customWidth="1"/>
    <col min="11551" max="11551" width="6.42578125" style="35" customWidth="1"/>
    <col min="11552" max="11552" width="6.85546875" style="35" customWidth="1"/>
    <col min="11553" max="11553" width="6.28515625" style="35" customWidth="1"/>
    <col min="11554" max="11554" width="6.7109375" style="35" customWidth="1"/>
    <col min="11555" max="11555" width="9.28515625" style="35" customWidth="1"/>
    <col min="11556" max="11556" width="7.5703125" style="35" customWidth="1"/>
    <col min="11557" max="11557" width="7.85546875" style="35" customWidth="1"/>
    <col min="11558" max="11558" width="7.28515625" style="35" customWidth="1"/>
    <col min="11559" max="11559" width="7.5703125" style="35" customWidth="1"/>
    <col min="11560" max="11564" width="9.28515625" style="35" customWidth="1"/>
    <col min="11565" max="11565" width="10.5703125" style="35" customWidth="1"/>
    <col min="11566" max="11566" width="7.7109375" style="35" customWidth="1"/>
    <col min="11567" max="11568" width="7.42578125" style="35" customWidth="1"/>
    <col min="11569" max="11569" width="8.42578125" style="35" customWidth="1"/>
    <col min="11570" max="11570" width="8.28515625" style="35" customWidth="1"/>
    <col min="11571" max="11571" width="6.85546875" style="35" customWidth="1"/>
    <col min="11572" max="11573" width="6.28515625" style="35" customWidth="1"/>
    <col min="11574" max="11574" width="6.42578125" style="35" customWidth="1"/>
    <col min="11575" max="11579" width="7.5703125" style="35" customWidth="1"/>
    <col min="11580" max="11580" width="10.7109375" style="35" customWidth="1"/>
    <col min="11581" max="11581" width="6.28515625" style="35" customWidth="1"/>
    <col min="11582" max="11582" width="6" style="35" customWidth="1"/>
    <col min="11583" max="11583" width="7.140625" style="35" customWidth="1"/>
    <col min="11584" max="11584" width="7.42578125" style="35" customWidth="1"/>
    <col min="11585" max="11585" width="7.5703125" style="35" customWidth="1"/>
    <col min="11586" max="11586" width="6.28515625" style="35" customWidth="1"/>
    <col min="11587" max="11587" width="5.85546875" style="35" customWidth="1"/>
    <col min="11588" max="11588" width="5.42578125" style="35" customWidth="1"/>
    <col min="11589" max="11589" width="6" style="35" customWidth="1"/>
    <col min="11590" max="11590" width="7.5703125" style="35" customWidth="1"/>
    <col min="11591" max="11591" width="10.85546875" style="35" customWidth="1"/>
    <col min="11592" max="11592" width="7.85546875" style="35" customWidth="1"/>
    <col min="11593" max="11593" width="5.5703125" style="35" customWidth="1"/>
    <col min="11594" max="11594" width="5.28515625" style="35" customWidth="1"/>
    <col min="11595" max="11595" width="5.5703125" style="35" customWidth="1"/>
    <col min="11596" max="11596" width="5.28515625" style="35" customWidth="1"/>
    <col min="11597" max="11597" width="7.140625" style="35" customWidth="1"/>
    <col min="11598" max="11598" width="7.5703125" style="35" customWidth="1"/>
    <col min="11599" max="11600" width="6" style="35" customWidth="1"/>
    <col min="11601" max="11601" width="5.28515625" style="35" customWidth="1"/>
    <col min="11602" max="11606" width="6.42578125" style="35" customWidth="1"/>
    <col min="11607" max="11607" width="10.140625" style="35" customWidth="1"/>
    <col min="11608" max="11608" width="9.85546875" style="35" customWidth="1"/>
    <col min="11609" max="11609" width="9.42578125" style="35" customWidth="1"/>
    <col min="11610" max="11610" width="9.5703125" style="35" customWidth="1"/>
    <col min="11611" max="11611" width="8.28515625" style="35" customWidth="1"/>
    <col min="11612" max="11612" width="8.7109375" style="35" customWidth="1"/>
    <col min="11613" max="11613" width="9" style="35" customWidth="1"/>
    <col min="11614" max="11614" width="8" style="35" customWidth="1"/>
    <col min="11615" max="11616" width="9.28515625" style="35" customWidth="1"/>
    <col min="11617" max="11617" width="8.7109375" style="35" customWidth="1"/>
    <col min="11618" max="11618" width="8.5703125" style="35" customWidth="1"/>
    <col min="11619" max="11619" width="11.28515625" style="35" customWidth="1"/>
    <col min="11620" max="11774" width="9.140625" style="35"/>
    <col min="11775" max="11775" width="20.85546875" style="35" customWidth="1"/>
    <col min="11776" max="11776" width="15.42578125" style="35" customWidth="1"/>
    <col min="11777" max="11787" width="9" style="35" customWidth="1"/>
    <col min="11788" max="11788" width="9.5703125" style="35" customWidth="1"/>
    <col min="11789" max="11791" width="9" style="35" customWidth="1"/>
    <col min="11792" max="11793" width="10" style="35" customWidth="1"/>
    <col min="11794" max="11794" width="9.85546875" style="35" customWidth="1"/>
    <col min="11795" max="11795" width="9.7109375" style="35" customWidth="1"/>
    <col min="11796" max="11796" width="9" style="35" customWidth="1"/>
    <col min="11797" max="11797" width="18.140625" style="35" customWidth="1"/>
    <col min="11798" max="11799" width="9" style="35" customWidth="1"/>
    <col min="11800" max="11803" width="9.5703125" style="35" customWidth="1"/>
    <col min="11804" max="11805" width="6.85546875" style="35" customWidth="1"/>
    <col min="11806" max="11806" width="8.5703125" style="35" customWidth="1"/>
    <col min="11807" max="11807" width="6.42578125" style="35" customWidth="1"/>
    <col min="11808" max="11808" width="6.85546875" style="35" customWidth="1"/>
    <col min="11809" max="11809" width="6.28515625" style="35" customWidth="1"/>
    <col min="11810" max="11810" width="6.7109375" style="35" customWidth="1"/>
    <col min="11811" max="11811" width="9.28515625" style="35" customWidth="1"/>
    <col min="11812" max="11812" width="7.5703125" style="35" customWidth="1"/>
    <col min="11813" max="11813" width="7.85546875" style="35" customWidth="1"/>
    <col min="11814" max="11814" width="7.28515625" style="35" customWidth="1"/>
    <col min="11815" max="11815" width="7.5703125" style="35" customWidth="1"/>
    <col min="11816" max="11820" width="9.28515625" style="35" customWidth="1"/>
    <col min="11821" max="11821" width="10.5703125" style="35" customWidth="1"/>
    <col min="11822" max="11822" width="7.7109375" style="35" customWidth="1"/>
    <col min="11823" max="11824" width="7.42578125" style="35" customWidth="1"/>
    <col min="11825" max="11825" width="8.42578125" style="35" customWidth="1"/>
    <col min="11826" max="11826" width="8.28515625" style="35" customWidth="1"/>
    <col min="11827" max="11827" width="6.85546875" style="35" customWidth="1"/>
    <col min="11828" max="11829" width="6.28515625" style="35" customWidth="1"/>
    <col min="11830" max="11830" width="6.42578125" style="35" customWidth="1"/>
    <col min="11831" max="11835" width="7.5703125" style="35" customWidth="1"/>
    <col min="11836" max="11836" width="10.7109375" style="35" customWidth="1"/>
    <col min="11837" max="11837" width="6.28515625" style="35" customWidth="1"/>
    <col min="11838" max="11838" width="6" style="35" customWidth="1"/>
    <col min="11839" max="11839" width="7.140625" style="35" customWidth="1"/>
    <col min="11840" max="11840" width="7.42578125" style="35" customWidth="1"/>
    <col min="11841" max="11841" width="7.5703125" style="35" customWidth="1"/>
    <col min="11842" max="11842" width="6.28515625" style="35" customWidth="1"/>
    <col min="11843" max="11843" width="5.85546875" style="35" customWidth="1"/>
    <col min="11844" max="11844" width="5.42578125" style="35" customWidth="1"/>
    <col min="11845" max="11845" width="6" style="35" customWidth="1"/>
    <col min="11846" max="11846" width="7.5703125" style="35" customWidth="1"/>
    <col min="11847" max="11847" width="10.85546875" style="35" customWidth="1"/>
    <col min="11848" max="11848" width="7.85546875" style="35" customWidth="1"/>
    <col min="11849" max="11849" width="5.5703125" style="35" customWidth="1"/>
    <col min="11850" max="11850" width="5.28515625" style="35" customWidth="1"/>
    <col min="11851" max="11851" width="5.5703125" style="35" customWidth="1"/>
    <col min="11852" max="11852" width="5.28515625" style="35" customWidth="1"/>
    <col min="11853" max="11853" width="7.140625" style="35" customWidth="1"/>
    <col min="11854" max="11854" width="7.5703125" style="35" customWidth="1"/>
    <col min="11855" max="11856" width="6" style="35" customWidth="1"/>
    <col min="11857" max="11857" width="5.28515625" style="35" customWidth="1"/>
    <col min="11858" max="11862" width="6.42578125" style="35" customWidth="1"/>
    <col min="11863" max="11863" width="10.140625" style="35" customWidth="1"/>
    <col min="11864" max="11864" width="9.85546875" style="35" customWidth="1"/>
    <col min="11865" max="11865" width="9.42578125" style="35" customWidth="1"/>
    <col min="11866" max="11866" width="9.5703125" style="35" customWidth="1"/>
    <col min="11867" max="11867" width="8.28515625" style="35" customWidth="1"/>
    <col min="11868" max="11868" width="8.7109375" style="35" customWidth="1"/>
    <col min="11869" max="11869" width="9" style="35" customWidth="1"/>
    <col min="11870" max="11870" width="8" style="35" customWidth="1"/>
    <col min="11871" max="11872" width="9.28515625" style="35" customWidth="1"/>
    <col min="11873" max="11873" width="8.7109375" style="35" customWidth="1"/>
    <col min="11874" max="11874" width="8.5703125" style="35" customWidth="1"/>
    <col min="11875" max="11875" width="11.28515625" style="35" customWidth="1"/>
    <col min="11876" max="12030" width="9.140625" style="35"/>
    <col min="12031" max="12031" width="20.85546875" style="35" customWidth="1"/>
    <col min="12032" max="12032" width="15.42578125" style="35" customWidth="1"/>
    <col min="12033" max="12043" width="9" style="35" customWidth="1"/>
    <col min="12044" max="12044" width="9.5703125" style="35" customWidth="1"/>
    <col min="12045" max="12047" width="9" style="35" customWidth="1"/>
    <col min="12048" max="12049" width="10" style="35" customWidth="1"/>
    <col min="12050" max="12050" width="9.85546875" style="35" customWidth="1"/>
    <col min="12051" max="12051" width="9.7109375" style="35" customWidth="1"/>
    <col min="12052" max="12052" width="9" style="35" customWidth="1"/>
    <col min="12053" max="12053" width="18.140625" style="35" customWidth="1"/>
    <col min="12054" max="12055" width="9" style="35" customWidth="1"/>
    <col min="12056" max="12059" width="9.5703125" style="35" customWidth="1"/>
    <col min="12060" max="12061" width="6.85546875" style="35" customWidth="1"/>
    <col min="12062" max="12062" width="8.5703125" style="35" customWidth="1"/>
    <col min="12063" max="12063" width="6.42578125" style="35" customWidth="1"/>
    <col min="12064" max="12064" width="6.85546875" style="35" customWidth="1"/>
    <col min="12065" max="12065" width="6.28515625" style="35" customWidth="1"/>
    <col min="12066" max="12066" width="6.7109375" style="35" customWidth="1"/>
    <col min="12067" max="12067" width="9.28515625" style="35" customWidth="1"/>
    <col min="12068" max="12068" width="7.5703125" style="35" customWidth="1"/>
    <col min="12069" max="12069" width="7.85546875" style="35" customWidth="1"/>
    <col min="12070" max="12070" width="7.28515625" style="35" customWidth="1"/>
    <col min="12071" max="12071" width="7.5703125" style="35" customWidth="1"/>
    <col min="12072" max="12076" width="9.28515625" style="35" customWidth="1"/>
    <col min="12077" max="12077" width="10.5703125" style="35" customWidth="1"/>
    <col min="12078" max="12078" width="7.7109375" style="35" customWidth="1"/>
    <col min="12079" max="12080" width="7.42578125" style="35" customWidth="1"/>
    <col min="12081" max="12081" width="8.42578125" style="35" customWidth="1"/>
    <col min="12082" max="12082" width="8.28515625" style="35" customWidth="1"/>
    <col min="12083" max="12083" width="6.85546875" style="35" customWidth="1"/>
    <col min="12084" max="12085" width="6.28515625" style="35" customWidth="1"/>
    <col min="12086" max="12086" width="6.42578125" style="35" customWidth="1"/>
    <col min="12087" max="12091" width="7.5703125" style="35" customWidth="1"/>
    <col min="12092" max="12092" width="10.7109375" style="35" customWidth="1"/>
    <col min="12093" max="12093" width="6.28515625" style="35" customWidth="1"/>
    <col min="12094" max="12094" width="6" style="35" customWidth="1"/>
    <col min="12095" max="12095" width="7.140625" style="35" customWidth="1"/>
    <col min="12096" max="12096" width="7.42578125" style="35" customWidth="1"/>
    <col min="12097" max="12097" width="7.5703125" style="35" customWidth="1"/>
    <col min="12098" max="12098" width="6.28515625" style="35" customWidth="1"/>
    <col min="12099" max="12099" width="5.85546875" style="35" customWidth="1"/>
    <col min="12100" max="12100" width="5.42578125" style="35" customWidth="1"/>
    <col min="12101" max="12101" width="6" style="35" customWidth="1"/>
    <col min="12102" max="12102" width="7.5703125" style="35" customWidth="1"/>
    <col min="12103" max="12103" width="10.85546875" style="35" customWidth="1"/>
    <col min="12104" max="12104" width="7.85546875" style="35" customWidth="1"/>
    <col min="12105" max="12105" width="5.5703125" style="35" customWidth="1"/>
    <col min="12106" max="12106" width="5.28515625" style="35" customWidth="1"/>
    <col min="12107" max="12107" width="5.5703125" style="35" customWidth="1"/>
    <col min="12108" max="12108" width="5.28515625" style="35" customWidth="1"/>
    <col min="12109" max="12109" width="7.140625" style="35" customWidth="1"/>
    <col min="12110" max="12110" width="7.5703125" style="35" customWidth="1"/>
    <col min="12111" max="12112" width="6" style="35" customWidth="1"/>
    <col min="12113" max="12113" width="5.28515625" style="35" customWidth="1"/>
    <col min="12114" max="12118" width="6.42578125" style="35" customWidth="1"/>
    <col min="12119" max="12119" width="10.140625" style="35" customWidth="1"/>
    <col min="12120" max="12120" width="9.85546875" style="35" customWidth="1"/>
    <col min="12121" max="12121" width="9.42578125" style="35" customWidth="1"/>
    <col min="12122" max="12122" width="9.5703125" style="35" customWidth="1"/>
    <col min="12123" max="12123" width="8.28515625" style="35" customWidth="1"/>
    <col min="12124" max="12124" width="8.7109375" style="35" customWidth="1"/>
    <col min="12125" max="12125" width="9" style="35" customWidth="1"/>
    <col min="12126" max="12126" width="8" style="35" customWidth="1"/>
    <col min="12127" max="12128" width="9.28515625" style="35" customWidth="1"/>
    <col min="12129" max="12129" width="8.7109375" style="35" customWidth="1"/>
    <col min="12130" max="12130" width="8.5703125" style="35" customWidth="1"/>
    <col min="12131" max="12131" width="11.28515625" style="35" customWidth="1"/>
    <col min="12132" max="12286" width="9.140625" style="35"/>
    <col min="12287" max="12287" width="20.85546875" style="35" customWidth="1"/>
    <col min="12288" max="12288" width="15.42578125" style="35" customWidth="1"/>
    <col min="12289" max="12299" width="9" style="35" customWidth="1"/>
    <col min="12300" max="12300" width="9.5703125" style="35" customWidth="1"/>
    <col min="12301" max="12303" width="9" style="35" customWidth="1"/>
    <col min="12304" max="12305" width="10" style="35" customWidth="1"/>
    <col min="12306" max="12306" width="9.85546875" style="35" customWidth="1"/>
    <col min="12307" max="12307" width="9.7109375" style="35" customWidth="1"/>
    <col min="12308" max="12308" width="9" style="35" customWidth="1"/>
    <col min="12309" max="12309" width="18.140625" style="35" customWidth="1"/>
    <col min="12310" max="12311" width="9" style="35" customWidth="1"/>
    <col min="12312" max="12315" width="9.5703125" style="35" customWidth="1"/>
    <col min="12316" max="12317" width="6.85546875" style="35" customWidth="1"/>
    <col min="12318" max="12318" width="8.5703125" style="35" customWidth="1"/>
    <col min="12319" max="12319" width="6.42578125" style="35" customWidth="1"/>
    <col min="12320" max="12320" width="6.85546875" style="35" customWidth="1"/>
    <col min="12321" max="12321" width="6.28515625" style="35" customWidth="1"/>
    <col min="12322" max="12322" width="6.7109375" style="35" customWidth="1"/>
    <col min="12323" max="12323" width="9.28515625" style="35" customWidth="1"/>
    <col min="12324" max="12324" width="7.5703125" style="35" customWidth="1"/>
    <col min="12325" max="12325" width="7.85546875" style="35" customWidth="1"/>
    <col min="12326" max="12326" width="7.28515625" style="35" customWidth="1"/>
    <col min="12327" max="12327" width="7.5703125" style="35" customWidth="1"/>
    <col min="12328" max="12332" width="9.28515625" style="35" customWidth="1"/>
    <col min="12333" max="12333" width="10.5703125" style="35" customWidth="1"/>
    <col min="12334" max="12334" width="7.7109375" style="35" customWidth="1"/>
    <col min="12335" max="12336" width="7.42578125" style="35" customWidth="1"/>
    <col min="12337" max="12337" width="8.42578125" style="35" customWidth="1"/>
    <col min="12338" max="12338" width="8.28515625" style="35" customWidth="1"/>
    <col min="12339" max="12339" width="6.85546875" style="35" customWidth="1"/>
    <col min="12340" max="12341" width="6.28515625" style="35" customWidth="1"/>
    <col min="12342" max="12342" width="6.42578125" style="35" customWidth="1"/>
    <col min="12343" max="12347" width="7.5703125" style="35" customWidth="1"/>
    <col min="12348" max="12348" width="10.7109375" style="35" customWidth="1"/>
    <col min="12349" max="12349" width="6.28515625" style="35" customWidth="1"/>
    <col min="12350" max="12350" width="6" style="35" customWidth="1"/>
    <col min="12351" max="12351" width="7.140625" style="35" customWidth="1"/>
    <col min="12352" max="12352" width="7.42578125" style="35" customWidth="1"/>
    <col min="12353" max="12353" width="7.5703125" style="35" customWidth="1"/>
    <col min="12354" max="12354" width="6.28515625" style="35" customWidth="1"/>
    <col min="12355" max="12355" width="5.85546875" style="35" customWidth="1"/>
    <col min="12356" max="12356" width="5.42578125" style="35" customWidth="1"/>
    <col min="12357" max="12357" width="6" style="35" customWidth="1"/>
    <col min="12358" max="12358" width="7.5703125" style="35" customWidth="1"/>
    <col min="12359" max="12359" width="10.85546875" style="35" customWidth="1"/>
    <col min="12360" max="12360" width="7.85546875" style="35" customWidth="1"/>
    <col min="12361" max="12361" width="5.5703125" style="35" customWidth="1"/>
    <col min="12362" max="12362" width="5.28515625" style="35" customWidth="1"/>
    <col min="12363" max="12363" width="5.5703125" style="35" customWidth="1"/>
    <col min="12364" max="12364" width="5.28515625" style="35" customWidth="1"/>
    <col min="12365" max="12365" width="7.140625" style="35" customWidth="1"/>
    <col min="12366" max="12366" width="7.5703125" style="35" customWidth="1"/>
    <col min="12367" max="12368" width="6" style="35" customWidth="1"/>
    <col min="12369" max="12369" width="5.28515625" style="35" customWidth="1"/>
    <col min="12370" max="12374" width="6.42578125" style="35" customWidth="1"/>
    <col min="12375" max="12375" width="10.140625" style="35" customWidth="1"/>
    <col min="12376" max="12376" width="9.85546875" style="35" customWidth="1"/>
    <col min="12377" max="12377" width="9.42578125" style="35" customWidth="1"/>
    <col min="12378" max="12378" width="9.5703125" style="35" customWidth="1"/>
    <col min="12379" max="12379" width="8.28515625" style="35" customWidth="1"/>
    <col min="12380" max="12380" width="8.7109375" style="35" customWidth="1"/>
    <col min="12381" max="12381" width="9" style="35" customWidth="1"/>
    <col min="12382" max="12382" width="8" style="35" customWidth="1"/>
    <col min="12383" max="12384" width="9.28515625" style="35" customWidth="1"/>
    <col min="12385" max="12385" width="8.7109375" style="35" customWidth="1"/>
    <col min="12386" max="12386" width="8.5703125" style="35" customWidth="1"/>
    <col min="12387" max="12387" width="11.28515625" style="35" customWidth="1"/>
    <col min="12388" max="12542" width="9.140625" style="35"/>
    <col min="12543" max="12543" width="20.85546875" style="35" customWidth="1"/>
    <col min="12544" max="12544" width="15.42578125" style="35" customWidth="1"/>
    <col min="12545" max="12555" width="9" style="35" customWidth="1"/>
    <col min="12556" max="12556" width="9.5703125" style="35" customWidth="1"/>
    <col min="12557" max="12559" width="9" style="35" customWidth="1"/>
    <col min="12560" max="12561" width="10" style="35" customWidth="1"/>
    <col min="12562" max="12562" width="9.85546875" style="35" customWidth="1"/>
    <col min="12563" max="12563" width="9.7109375" style="35" customWidth="1"/>
    <col min="12564" max="12564" width="9" style="35" customWidth="1"/>
    <col min="12565" max="12565" width="18.140625" style="35" customWidth="1"/>
    <col min="12566" max="12567" width="9" style="35" customWidth="1"/>
    <col min="12568" max="12571" width="9.5703125" style="35" customWidth="1"/>
    <col min="12572" max="12573" width="6.85546875" style="35" customWidth="1"/>
    <col min="12574" max="12574" width="8.5703125" style="35" customWidth="1"/>
    <col min="12575" max="12575" width="6.42578125" style="35" customWidth="1"/>
    <col min="12576" max="12576" width="6.85546875" style="35" customWidth="1"/>
    <col min="12577" max="12577" width="6.28515625" style="35" customWidth="1"/>
    <col min="12578" max="12578" width="6.7109375" style="35" customWidth="1"/>
    <col min="12579" max="12579" width="9.28515625" style="35" customWidth="1"/>
    <col min="12580" max="12580" width="7.5703125" style="35" customWidth="1"/>
    <col min="12581" max="12581" width="7.85546875" style="35" customWidth="1"/>
    <col min="12582" max="12582" width="7.28515625" style="35" customWidth="1"/>
    <col min="12583" max="12583" width="7.5703125" style="35" customWidth="1"/>
    <col min="12584" max="12588" width="9.28515625" style="35" customWidth="1"/>
    <col min="12589" max="12589" width="10.5703125" style="35" customWidth="1"/>
    <col min="12590" max="12590" width="7.7109375" style="35" customWidth="1"/>
    <col min="12591" max="12592" width="7.42578125" style="35" customWidth="1"/>
    <col min="12593" max="12593" width="8.42578125" style="35" customWidth="1"/>
    <col min="12594" max="12594" width="8.28515625" style="35" customWidth="1"/>
    <col min="12595" max="12595" width="6.85546875" style="35" customWidth="1"/>
    <col min="12596" max="12597" width="6.28515625" style="35" customWidth="1"/>
    <col min="12598" max="12598" width="6.42578125" style="35" customWidth="1"/>
    <col min="12599" max="12603" width="7.5703125" style="35" customWidth="1"/>
    <col min="12604" max="12604" width="10.7109375" style="35" customWidth="1"/>
    <col min="12605" max="12605" width="6.28515625" style="35" customWidth="1"/>
    <col min="12606" max="12606" width="6" style="35" customWidth="1"/>
    <col min="12607" max="12607" width="7.140625" style="35" customWidth="1"/>
    <col min="12608" max="12608" width="7.42578125" style="35" customWidth="1"/>
    <col min="12609" max="12609" width="7.5703125" style="35" customWidth="1"/>
    <col min="12610" max="12610" width="6.28515625" style="35" customWidth="1"/>
    <col min="12611" max="12611" width="5.85546875" style="35" customWidth="1"/>
    <col min="12612" max="12612" width="5.42578125" style="35" customWidth="1"/>
    <col min="12613" max="12613" width="6" style="35" customWidth="1"/>
    <col min="12614" max="12614" width="7.5703125" style="35" customWidth="1"/>
    <col min="12615" max="12615" width="10.85546875" style="35" customWidth="1"/>
    <col min="12616" max="12616" width="7.85546875" style="35" customWidth="1"/>
    <col min="12617" max="12617" width="5.5703125" style="35" customWidth="1"/>
    <col min="12618" max="12618" width="5.28515625" style="35" customWidth="1"/>
    <col min="12619" max="12619" width="5.5703125" style="35" customWidth="1"/>
    <col min="12620" max="12620" width="5.28515625" style="35" customWidth="1"/>
    <col min="12621" max="12621" width="7.140625" style="35" customWidth="1"/>
    <col min="12622" max="12622" width="7.5703125" style="35" customWidth="1"/>
    <col min="12623" max="12624" width="6" style="35" customWidth="1"/>
    <col min="12625" max="12625" width="5.28515625" style="35" customWidth="1"/>
    <col min="12626" max="12630" width="6.42578125" style="35" customWidth="1"/>
    <col min="12631" max="12631" width="10.140625" style="35" customWidth="1"/>
    <col min="12632" max="12632" width="9.85546875" style="35" customWidth="1"/>
    <col min="12633" max="12633" width="9.42578125" style="35" customWidth="1"/>
    <col min="12634" max="12634" width="9.5703125" style="35" customWidth="1"/>
    <col min="12635" max="12635" width="8.28515625" style="35" customWidth="1"/>
    <col min="12636" max="12636" width="8.7109375" style="35" customWidth="1"/>
    <col min="12637" max="12637" width="9" style="35" customWidth="1"/>
    <col min="12638" max="12638" width="8" style="35" customWidth="1"/>
    <col min="12639" max="12640" width="9.28515625" style="35" customWidth="1"/>
    <col min="12641" max="12641" width="8.7109375" style="35" customWidth="1"/>
    <col min="12642" max="12642" width="8.5703125" style="35" customWidth="1"/>
    <col min="12643" max="12643" width="11.28515625" style="35" customWidth="1"/>
    <col min="12644" max="12798" width="9.140625" style="35"/>
    <col min="12799" max="12799" width="20.85546875" style="35" customWidth="1"/>
    <col min="12800" max="12800" width="15.42578125" style="35" customWidth="1"/>
    <col min="12801" max="12811" width="9" style="35" customWidth="1"/>
    <col min="12812" max="12812" width="9.5703125" style="35" customWidth="1"/>
    <col min="12813" max="12815" width="9" style="35" customWidth="1"/>
    <col min="12816" max="12817" width="10" style="35" customWidth="1"/>
    <col min="12818" max="12818" width="9.85546875" style="35" customWidth="1"/>
    <col min="12819" max="12819" width="9.7109375" style="35" customWidth="1"/>
    <col min="12820" max="12820" width="9" style="35" customWidth="1"/>
    <col min="12821" max="12821" width="18.140625" style="35" customWidth="1"/>
    <col min="12822" max="12823" width="9" style="35" customWidth="1"/>
    <col min="12824" max="12827" width="9.5703125" style="35" customWidth="1"/>
    <col min="12828" max="12829" width="6.85546875" style="35" customWidth="1"/>
    <col min="12830" max="12830" width="8.5703125" style="35" customWidth="1"/>
    <col min="12831" max="12831" width="6.42578125" style="35" customWidth="1"/>
    <col min="12832" max="12832" width="6.85546875" style="35" customWidth="1"/>
    <col min="12833" max="12833" width="6.28515625" style="35" customWidth="1"/>
    <col min="12834" max="12834" width="6.7109375" style="35" customWidth="1"/>
    <col min="12835" max="12835" width="9.28515625" style="35" customWidth="1"/>
    <col min="12836" max="12836" width="7.5703125" style="35" customWidth="1"/>
    <col min="12837" max="12837" width="7.85546875" style="35" customWidth="1"/>
    <col min="12838" max="12838" width="7.28515625" style="35" customWidth="1"/>
    <col min="12839" max="12839" width="7.5703125" style="35" customWidth="1"/>
    <col min="12840" max="12844" width="9.28515625" style="35" customWidth="1"/>
    <col min="12845" max="12845" width="10.5703125" style="35" customWidth="1"/>
    <col min="12846" max="12846" width="7.7109375" style="35" customWidth="1"/>
    <col min="12847" max="12848" width="7.42578125" style="35" customWidth="1"/>
    <col min="12849" max="12849" width="8.42578125" style="35" customWidth="1"/>
    <col min="12850" max="12850" width="8.28515625" style="35" customWidth="1"/>
    <col min="12851" max="12851" width="6.85546875" style="35" customWidth="1"/>
    <col min="12852" max="12853" width="6.28515625" style="35" customWidth="1"/>
    <col min="12854" max="12854" width="6.42578125" style="35" customWidth="1"/>
    <col min="12855" max="12859" width="7.5703125" style="35" customWidth="1"/>
    <col min="12860" max="12860" width="10.7109375" style="35" customWidth="1"/>
    <col min="12861" max="12861" width="6.28515625" style="35" customWidth="1"/>
    <col min="12862" max="12862" width="6" style="35" customWidth="1"/>
    <col min="12863" max="12863" width="7.140625" style="35" customWidth="1"/>
    <col min="12864" max="12864" width="7.42578125" style="35" customWidth="1"/>
    <col min="12865" max="12865" width="7.5703125" style="35" customWidth="1"/>
    <col min="12866" max="12866" width="6.28515625" style="35" customWidth="1"/>
    <col min="12867" max="12867" width="5.85546875" style="35" customWidth="1"/>
    <col min="12868" max="12868" width="5.42578125" style="35" customWidth="1"/>
    <col min="12869" max="12869" width="6" style="35" customWidth="1"/>
    <col min="12870" max="12870" width="7.5703125" style="35" customWidth="1"/>
    <col min="12871" max="12871" width="10.85546875" style="35" customWidth="1"/>
    <col min="12872" max="12872" width="7.85546875" style="35" customWidth="1"/>
    <col min="12873" max="12873" width="5.5703125" style="35" customWidth="1"/>
    <col min="12874" max="12874" width="5.28515625" style="35" customWidth="1"/>
    <col min="12875" max="12875" width="5.5703125" style="35" customWidth="1"/>
    <col min="12876" max="12876" width="5.28515625" style="35" customWidth="1"/>
    <col min="12877" max="12877" width="7.140625" style="35" customWidth="1"/>
    <col min="12878" max="12878" width="7.5703125" style="35" customWidth="1"/>
    <col min="12879" max="12880" width="6" style="35" customWidth="1"/>
    <col min="12881" max="12881" width="5.28515625" style="35" customWidth="1"/>
    <col min="12882" max="12886" width="6.42578125" style="35" customWidth="1"/>
    <col min="12887" max="12887" width="10.140625" style="35" customWidth="1"/>
    <col min="12888" max="12888" width="9.85546875" style="35" customWidth="1"/>
    <col min="12889" max="12889" width="9.42578125" style="35" customWidth="1"/>
    <col min="12890" max="12890" width="9.5703125" style="35" customWidth="1"/>
    <col min="12891" max="12891" width="8.28515625" style="35" customWidth="1"/>
    <col min="12892" max="12892" width="8.7109375" style="35" customWidth="1"/>
    <col min="12893" max="12893" width="9" style="35" customWidth="1"/>
    <col min="12894" max="12894" width="8" style="35" customWidth="1"/>
    <col min="12895" max="12896" width="9.28515625" style="35" customWidth="1"/>
    <col min="12897" max="12897" width="8.7109375" style="35" customWidth="1"/>
    <col min="12898" max="12898" width="8.5703125" style="35" customWidth="1"/>
    <col min="12899" max="12899" width="11.28515625" style="35" customWidth="1"/>
    <col min="12900" max="13054" width="9.140625" style="35"/>
    <col min="13055" max="13055" width="20.85546875" style="35" customWidth="1"/>
    <col min="13056" max="13056" width="15.42578125" style="35" customWidth="1"/>
    <col min="13057" max="13067" width="9" style="35" customWidth="1"/>
    <col min="13068" max="13068" width="9.5703125" style="35" customWidth="1"/>
    <col min="13069" max="13071" width="9" style="35" customWidth="1"/>
    <col min="13072" max="13073" width="10" style="35" customWidth="1"/>
    <col min="13074" max="13074" width="9.85546875" style="35" customWidth="1"/>
    <col min="13075" max="13075" width="9.7109375" style="35" customWidth="1"/>
    <col min="13076" max="13076" width="9" style="35" customWidth="1"/>
    <col min="13077" max="13077" width="18.140625" style="35" customWidth="1"/>
    <col min="13078" max="13079" width="9" style="35" customWidth="1"/>
    <col min="13080" max="13083" width="9.5703125" style="35" customWidth="1"/>
    <col min="13084" max="13085" width="6.85546875" style="35" customWidth="1"/>
    <col min="13086" max="13086" width="8.5703125" style="35" customWidth="1"/>
    <col min="13087" max="13087" width="6.42578125" style="35" customWidth="1"/>
    <col min="13088" max="13088" width="6.85546875" style="35" customWidth="1"/>
    <col min="13089" max="13089" width="6.28515625" style="35" customWidth="1"/>
    <col min="13090" max="13090" width="6.7109375" style="35" customWidth="1"/>
    <col min="13091" max="13091" width="9.28515625" style="35" customWidth="1"/>
    <col min="13092" max="13092" width="7.5703125" style="35" customWidth="1"/>
    <col min="13093" max="13093" width="7.85546875" style="35" customWidth="1"/>
    <col min="13094" max="13094" width="7.28515625" style="35" customWidth="1"/>
    <col min="13095" max="13095" width="7.5703125" style="35" customWidth="1"/>
    <col min="13096" max="13100" width="9.28515625" style="35" customWidth="1"/>
    <col min="13101" max="13101" width="10.5703125" style="35" customWidth="1"/>
    <col min="13102" max="13102" width="7.7109375" style="35" customWidth="1"/>
    <col min="13103" max="13104" width="7.42578125" style="35" customWidth="1"/>
    <col min="13105" max="13105" width="8.42578125" style="35" customWidth="1"/>
    <col min="13106" max="13106" width="8.28515625" style="35" customWidth="1"/>
    <col min="13107" max="13107" width="6.85546875" style="35" customWidth="1"/>
    <col min="13108" max="13109" width="6.28515625" style="35" customWidth="1"/>
    <col min="13110" max="13110" width="6.42578125" style="35" customWidth="1"/>
    <col min="13111" max="13115" width="7.5703125" style="35" customWidth="1"/>
    <col min="13116" max="13116" width="10.7109375" style="35" customWidth="1"/>
    <col min="13117" max="13117" width="6.28515625" style="35" customWidth="1"/>
    <col min="13118" max="13118" width="6" style="35" customWidth="1"/>
    <col min="13119" max="13119" width="7.140625" style="35" customWidth="1"/>
    <col min="13120" max="13120" width="7.42578125" style="35" customWidth="1"/>
    <col min="13121" max="13121" width="7.5703125" style="35" customWidth="1"/>
    <col min="13122" max="13122" width="6.28515625" style="35" customWidth="1"/>
    <col min="13123" max="13123" width="5.85546875" style="35" customWidth="1"/>
    <col min="13124" max="13124" width="5.42578125" style="35" customWidth="1"/>
    <col min="13125" max="13125" width="6" style="35" customWidth="1"/>
    <col min="13126" max="13126" width="7.5703125" style="35" customWidth="1"/>
    <col min="13127" max="13127" width="10.85546875" style="35" customWidth="1"/>
    <col min="13128" max="13128" width="7.85546875" style="35" customWidth="1"/>
    <col min="13129" max="13129" width="5.5703125" style="35" customWidth="1"/>
    <col min="13130" max="13130" width="5.28515625" style="35" customWidth="1"/>
    <col min="13131" max="13131" width="5.5703125" style="35" customWidth="1"/>
    <col min="13132" max="13132" width="5.28515625" style="35" customWidth="1"/>
    <col min="13133" max="13133" width="7.140625" style="35" customWidth="1"/>
    <col min="13134" max="13134" width="7.5703125" style="35" customWidth="1"/>
    <col min="13135" max="13136" width="6" style="35" customWidth="1"/>
    <col min="13137" max="13137" width="5.28515625" style="35" customWidth="1"/>
    <col min="13138" max="13142" width="6.42578125" style="35" customWidth="1"/>
    <col min="13143" max="13143" width="10.140625" style="35" customWidth="1"/>
    <col min="13144" max="13144" width="9.85546875" style="35" customWidth="1"/>
    <col min="13145" max="13145" width="9.42578125" style="35" customWidth="1"/>
    <col min="13146" max="13146" width="9.5703125" style="35" customWidth="1"/>
    <col min="13147" max="13147" width="8.28515625" style="35" customWidth="1"/>
    <col min="13148" max="13148" width="8.7109375" style="35" customWidth="1"/>
    <col min="13149" max="13149" width="9" style="35" customWidth="1"/>
    <col min="13150" max="13150" width="8" style="35" customWidth="1"/>
    <col min="13151" max="13152" width="9.28515625" style="35" customWidth="1"/>
    <col min="13153" max="13153" width="8.7109375" style="35" customWidth="1"/>
    <col min="13154" max="13154" width="8.5703125" style="35" customWidth="1"/>
    <col min="13155" max="13155" width="11.28515625" style="35" customWidth="1"/>
    <col min="13156" max="13310" width="9.140625" style="35"/>
    <col min="13311" max="13311" width="20.85546875" style="35" customWidth="1"/>
    <col min="13312" max="13312" width="15.42578125" style="35" customWidth="1"/>
    <col min="13313" max="13323" width="9" style="35" customWidth="1"/>
    <col min="13324" max="13324" width="9.5703125" style="35" customWidth="1"/>
    <col min="13325" max="13327" width="9" style="35" customWidth="1"/>
    <col min="13328" max="13329" width="10" style="35" customWidth="1"/>
    <col min="13330" max="13330" width="9.85546875" style="35" customWidth="1"/>
    <col min="13331" max="13331" width="9.7109375" style="35" customWidth="1"/>
    <col min="13332" max="13332" width="9" style="35" customWidth="1"/>
    <col min="13333" max="13333" width="18.140625" style="35" customWidth="1"/>
    <col min="13334" max="13335" width="9" style="35" customWidth="1"/>
    <col min="13336" max="13339" width="9.5703125" style="35" customWidth="1"/>
    <col min="13340" max="13341" width="6.85546875" style="35" customWidth="1"/>
    <col min="13342" max="13342" width="8.5703125" style="35" customWidth="1"/>
    <col min="13343" max="13343" width="6.42578125" style="35" customWidth="1"/>
    <col min="13344" max="13344" width="6.85546875" style="35" customWidth="1"/>
    <col min="13345" max="13345" width="6.28515625" style="35" customWidth="1"/>
    <col min="13346" max="13346" width="6.7109375" style="35" customWidth="1"/>
    <col min="13347" max="13347" width="9.28515625" style="35" customWidth="1"/>
    <col min="13348" max="13348" width="7.5703125" style="35" customWidth="1"/>
    <col min="13349" max="13349" width="7.85546875" style="35" customWidth="1"/>
    <col min="13350" max="13350" width="7.28515625" style="35" customWidth="1"/>
    <col min="13351" max="13351" width="7.5703125" style="35" customWidth="1"/>
    <col min="13352" max="13356" width="9.28515625" style="35" customWidth="1"/>
    <col min="13357" max="13357" width="10.5703125" style="35" customWidth="1"/>
    <col min="13358" max="13358" width="7.7109375" style="35" customWidth="1"/>
    <col min="13359" max="13360" width="7.42578125" style="35" customWidth="1"/>
    <col min="13361" max="13361" width="8.42578125" style="35" customWidth="1"/>
    <col min="13362" max="13362" width="8.28515625" style="35" customWidth="1"/>
    <col min="13363" max="13363" width="6.85546875" style="35" customWidth="1"/>
    <col min="13364" max="13365" width="6.28515625" style="35" customWidth="1"/>
    <col min="13366" max="13366" width="6.42578125" style="35" customWidth="1"/>
    <col min="13367" max="13371" width="7.5703125" style="35" customWidth="1"/>
    <col min="13372" max="13372" width="10.7109375" style="35" customWidth="1"/>
    <col min="13373" max="13373" width="6.28515625" style="35" customWidth="1"/>
    <col min="13374" max="13374" width="6" style="35" customWidth="1"/>
    <col min="13375" max="13375" width="7.140625" style="35" customWidth="1"/>
    <col min="13376" max="13376" width="7.42578125" style="35" customWidth="1"/>
    <col min="13377" max="13377" width="7.5703125" style="35" customWidth="1"/>
    <col min="13378" max="13378" width="6.28515625" style="35" customWidth="1"/>
    <col min="13379" max="13379" width="5.85546875" style="35" customWidth="1"/>
    <col min="13380" max="13380" width="5.42578125" style="35" customWidth="1"/>
    <col min="13381" max="13381" width="6" style="35" customWidth="1"/>
    <col min="13382" max="13382" width="7.5703125" style="35" customWidth="1"/>
    <col min="13383" max="13383" width="10.85546875" style="35" customWidth="1"/>
    <col min="13384" max="13384" width="7.85546875" style="35" customWidth="1"/>
    <col min="13385" max="13385" width="5.5703125" style="35" customWidth="1"/>
    <col min="13386" max="13386" width="5.28515625" style="35" customWidth="1"/>
    <col min="13387" max="13387" width="5.5703125" style="35" customWidth="1"/>
    <col min="13388" max="13388" width="5.28515625" style="35" customWidth="1"/>
    <col min="13389" max="13389" width="7.140625" style="35" customWidth="1"/>
    <col min="13390" max="13390" width="7.5703125" style="35" customWidth="1"/>
    <col min="13391" max="13392" width="6" style="35" customWidth="1"/>
    <col min="13393" max="13393" width="5.28515625" style="35" customWidth="1"/>
    <col min="13394" max="13398" width="6.42578125" style="35" customWidth="1"/>
    <col min="13399" max="13399" width="10.140625" style="35" customWidth="1"/>
    <col min="13400" max="13400" width="9.85546875" style="35" customWidth="1"/>
    <col min="13401" max="13401" width="9.42578125" style="35" customWidth="1"/>
    <col min="13402" max="13402" width="9.5703125" style="35" customWidth="1"/>
    <col min="13403" max="13403" width="8.28515625" style="35" customWidth="1"/>
    <col min="13404" max="13404" width="8.7109375" style="35" customWidth="1"/>
    <col min="13405" max="13405" width="9" style="35" customWidth="1"/>
    <col min="13406" max="13406" width="8" style="35" customWidth="1"/>
    <col min="13407" max="13408" width="9.28515625" style="35" customWidth="1"/>
    <col min="13409" max="13409" width="8.7109375" style="35" customWidth="1"/>
    <col min="13410" max="13410" width="8.5703125" style="35" customWidth="1"/>
    <col min="13411" max="13411" width="11.28515625" style="35" customWidth="1"/>
    <col min="13412" max="13566" width="9.140625" style="35"/>
    <col min="13567" max="13567" width="20.85546875" style="35" customWidth="1"/>
    <col min="13568" max="13568" width="15.42578125" style="35" customWidth="1"/>
    <col min="13569" max="13579" width="9" style="35" customWidth="1"/>
    <col min="13580" max="13580" width="9.5703125" style="35" customWidth="1"/>
    <col min="13581" max="13583" width="9" style="35" customWidth="1"/>
    <col min="13584" max="13585" width="10" style="35" customWidth="1"/>
    <col min="13586" max="13586" width="9.85546875" style="35" customWidth="1"/>
    <col min="13587" max="13587" width="9.7109375" style="35" customWidth="1"/>
    <col min="13588" max="13588" width="9" style="35" customWidth="1"/>
    <col min="13589" max="13589" width="18.140625" style="35" customWidth="1"/>
    <col min="13590" max="13591" width="9" style="35" customWidth="1"/>
    <col min="13592" max="13595" width="9.5703125" style="35" customWidth="1"/>
    <col min="13596" max="13597" width="6.85546875" style="35" customWidth="1"/>
    <col min="13598" max="13598" width="8.5703125" style="35" customWidth="1"/>
    <col min="13599" max="13599" width="6.42578125" style="35" customWidth="1"/>
    <col min="13600" max="13600" width="6.85546875" style="35" customWidth="1"/>
    <col min="13601" max="13601" width="6.28515625" style="35" customWidth="1"/>
    <col min="13602" max="13602" width="6.7109375" style="35" customWidth="1"/>
    <col min="13603" max="13603" width="9.28515625" style="35" customWidth="1"/>
    <col min="13604" max="13604" width="7.5703125" style="35" customWidth="1"/>
    <col min="13605" max="13605" width="7.85546875" style="35" customWidth="1"/>
    <col min="13606" max="13606" width="7.28515625" style="35" customWidth="1"/>
    <col min="13607" max="13607" width="7.5703125" style="35" customWidth="1"/>
    <col min="13608" max="13612" width="9.28515625" style="35" customWidth="1"/>
    <col min="13613" max="13613" width="10.5703125" style="35" customWidth="1"/>
    <col min="13614" max="13614" width="7.7109375" style="35" customWidth="1"/>
    <col min="13615" max="13616" width="7.42578125" style="35" customWidth="1"/>
    <col min="13617" max="13617" width="8.42578125" style="35" customWidth="1"/>
    <col min="13618" max="13618" width="8.28515625" style="35" customWidth="1"/>
    <col min="13619" max="13619" width="6.85546875" style="35" customWidth="1"/>
    <col min="13620" max="13621" width="6.28515625" style="35" customWidth="1"/>
    <col min="13622" max="13622" width="6.42578125" style="35" customWidth="1"/>
    <col min="13623" max="13627" width="7.5703125" style="35" customWidth="1"/>
    <col min="13628" max="13628" width="10.7109375" style="35" customWidth="1"/>
    <col min="13629" max="13629" width="6.28515625" style="35" customWidth="1"/>
    <col min="13630" max="13630" width="6" style="35" customWidth="1"/>
    <col min="13631" max="13631" width="7.140625" style="35" customWidth="1"/>
    <col min="13632" max="13632" width="7.42578125" style="35" customWidth="1"/>
    <col min="13633" max="13633" width="7.5703125" style="35" customWidth="1"/>
    <col min="13634" max="13634" width="6.28515625" style="35" customWidth="1"/>
    <col min="13635" max="13635" width="5.85546875" style="35" customWidth="1"/>
    <col min="13636" max="13636" width="5.42578125" style="35" customWidth="1"/>
    <col min="13637" max="13637" width="6" style="35" customWidth="1"/>
    <col min="13638" max="13638" width="7.5703125" style="35" customWidth="1"/>
    <col min="13639" max="13639" width="10.85546875" style="35" customWidth="1"/>
    <col min="13640" max="13640" width="7.85546875" style="35" customWidth="1"/>
    <col min="13641" max="13641" width="5.5703125" style="35" customWidth="1"/>
    <col min="13642" max="13642" width="5.28515625" style="35" customWidth="1"/>
    <col min="13643" max="13643" width="5.5703125" style="35" customWidth="1"/>
    <col min="13644" max="13644" width="5.28515625" style="35" customWidth="1"/>
    <col min="13645" max="13645" width="7.140625" style="35" customWidth="1"/>
    <col min="13646" max="13646" width="7.5703125" style="35" customWidth="1"/>
    <col min="13647" max="13648" width="6" style="35" customWidth="1"/>
    <col min="13649" max="13649" width="5.28515625" style="35" customWidth="1"/>
    <col min="13650" max="13654" width="6.42578125" style="35" customWidth="1"/>
    <col min="13655" max="13655" width="10.140625" style="35" customWidth="1"/>
    <col min="13656" max="13656" width="9.85546875" style="35" customWidth="1"/>
    <col min="13657" max="13657" width="9.42578125" style="35" customWidth="1"/>
    <col min="13658" max="13658" width="9.5703125" style="35" customWidth="1"/>
    <col min="13659" max="13659" width="8.28515625" style="35" customWidth="1"/>
    <col min="13660" max="13660" width="8.7109375" style="35" customWidth="1"/>
    <col min="13661" max="13661" width="9" style="35" customWidth="1"/>
    <col min="13662" max="13662" width="8" style="35" customWidth="1"/>
    <col min="13663" max="13664" width="9.28515625" style="35" customWidth="1"/>
    <col min="13665" max="13665" width="8.7109375" style="35" customWidth="1"/>
    <col min="13666" max="13666" width="8.5703125" style="35" customWidth="1"/>
    <col min="13667" max="13667" width="11.28515625" style="35" customWidth="1"/>
    <col min="13668" max="13822" width="9.140625" style="35"/>
    <col min="13823" max="13823" width="20.85546875" style="35" customWidth="1"/>
    <col min="13824" max="13824" width="15.42578125" style="35" customWidth="1"/>
    <col min="13825" max="13835" width="9" style="35" customWidth="1"/>
    <col min="13836" max="13836" width="9.5703125" style="35" customWidth="1"/>
    <col min="13837" max="13839" width="9" style="35" customWidth="1"/>
    <col min="13840" max="13841" width="10" style="35" customWidth="1"/>
    <col min="13842" max="13842" width="9.85546875" style="35" customWidth="1"/>
    <col min="13843" max="13843" width="9.7109375" style="35" customWidth="1"/>
    <col min="13844" max="13844" width="9" style="35" customWidth="1"/>
    <col min="13845" max="13845" width="18.140625" style="35" customWidth="1"/>
    <col min="13846" max="13847" width="9" style="35" customWidth="1"/>
    <col min="13848" max="13851" width="9.5703125" style="35" customWidth="1"/>
    <col min="13852" max="13853" width="6.85546875" style="35" customWidth="1"/>
    <col min="13854" max="13854" width="8.5703125" style="35" customWidth="1"/>
    <col min="13855" max="13855" width="6.42578125" style="35" customWidth="1"/>
    <col min="13856" max="13856" width="6.85546875" style="35" customWidth="1"/>
    <col min="13857" max="13857" width="6.28515625" style="35" customWidth="1"/>
    <col min="13858" max="13858" width="6.7109375" style="35" customWidth="1"/>
    <col min="13859" max="13859" width="9.28515625" style="35" customWidth="1"/>
    <col min="13860" max="13860" width="7.5703125" style="35" customWidth="1"/>
    <col min="13861" max="13861" width="7.85546875" style="35" customWidth="1"/>
    <col min="13862" max="13862" width="7.28515625" style="35" customWidth="1"/>
    <col min="13863" max="13863" width="7.5703125" style="35" customWidth="1"/>
    <col min="13864" max="13868" width="9.28515625" style="35" customWidth="1"/>
    <col min="13869" max="13869" width="10.5703125" style="35" customWidth="1"/>
    <col min="13870" max="13870" width="7.7109375" style="35" customWidth="1"/>
    <col min="13871" max="13872" width="7.42578125" style="35" customWidth="1"/>
    <col min="13873" max="13873" width="8.42578125" style="35" customWidth="1"/>
    <col min="13874" max="13874" width="8.28515625" style="35" customWidth="1"/>
    <col min="13875" max="13875" width="6.85546875" style="35" customWidth="1"/>
    <col min="13876" max="13877" width="6.28515625" style="35" customWidth="1"/>
    <col min="13878" max="13878" width="6.42578125" style="35" customWidth="1"/>
    <col min="13879" max="13883" width="7.5703125" style="35" customWidth="1"/>
    <col min="13884" max="13884" width="10.7109375" style="35" customWidth="1"/>
    <col min="13885" max="13885" width="6.28515625" style="35" customWidth="1"/>
    <col min="13886" max="13886" width="6" style="35" customWidth="1"/>
    <col min="13887" max="13887" width="7.140625" style="35" customWidth="1"/>
    <col min="13888" max="13888" width="7.42578125" style="35" customWidth="1"/>
    <col min="13889" max="13889" width="7.5703125" style="35" customWidth="1"/>
    <col min="13890" max="13890" width="6.28515625" style="35" customWidth="1"/>
    <col min="13891" max="13891" width="5.85546875" style="35" customWidth="1"/>
    <col min="13892" max="13892" width="5.42578125" style="35" customWidth="1"/>
    <col min="13893" max="13893" width="6" style="35" customWidth="1"/>
    <col min="13894" max="13894" width="7.5703125" style="35" customWidth="1"/>
    <col min="13895" max="13895" width="10.85546875" style="35" customWidth="1"/>
    <col min="13896" max="13896" width="7.85546875" style="35" customWidth="1"/>
    <col min="13897" max="13897" width="5.5703125" style="35" customWidth="1"/>
    <col min="13898" max="13898" width="5.28515625" style="35" customWidth="1"/>
    <col min="13899" max="13899" width="5.5703125" style="35" customWidth="1"/>
    <col min="13900" max="13900" width="5.28515625" style="35" customWidth="1"/>
    <col min="13901" max="13901" width="7.140625" style="35" customWidth="1"/>
    <col min="13902" max="13902" width="7.5703125" style="35" customWidth="1"/>
    <col min="13903" max="13904" width="6" style="35" customWidth="1"/>
    <col min="13905" max="13905" width="5.28515625" style="35" customWidth="1"/>
    <col min="13906" max="13910" width="6.42578125" style="35" customWidth="1"/>
    <col min="13911" max="13911" width="10.140625" style="35" customWidth="1"/>
    <col min="13912" max="13912" width="9.85546875" style="35" customWidth="1"/>
    <col min="13913" max="13913" width="9.42578125" style="35" customWidth="1"/>
    <col min="13914" max="13914" width="9.5703125" style="35" customWidth="1"/>
    <col min="13915" max="13915" width="8.28515625" style="35" customWidth="1"/>
    <col min="13916" max="13916" width="8.7109375" style="35" customWidth="1"/>
    <col min="13917" max="13917" width="9" style="35" customWidth="1"/>
    <col min="13918" max="13918" width="8" style="35" customWidth="1"/>
    <col min="13919" max="13920" width="9.28515625" style="35" customWidth="1"/>
    <col min="13921" max="13921" width="8.7109375" style="35" customWidth="1"/>
    <col min="13922" max="13922" width="8.5703125" style="35" customWidth="1"/>
    <col min="13923" max="13923" width="11.28515625" style="35" customWidth="1"/>
    <col min="13924" max="14078" width="9.140625" style="35"/>
    <col min="14079" max="14079" width="20.85546875" style="35" customWidth="1"/>
    <col min="14080" max="14080" width="15.42578125" style="35" customWidth="1"/>
    <col min="14081" max="14091" width="9" style="35" customWidth="1"/>
    <col min="14092" max="14092" width="9.5703125" style="35" customWidth="1"/>
    <col min="14093" max="14095" width="9" style="35" customWidth="1"/>
    <col min="14096" max="14097" width="10" style="35" customWidth="1"/>
    <col min="14098" max="14098" width="9.85546875" style="35" customWidth="1"/>
    <col min="14099" max="14099" width="9.7109375" style="35" customWidth="1"/>
    <col min="14100" max="14100" width="9" style="35" customWidth="1"/>
    <col min="14101" max="14101" width="18.140625" style="35" customWidth="1"/>
    <col min="14102" max="14103" width="9" style="35" customWidth="1"/>
    <col min="14104" max="14107" width="9.5703125" style="35" customWidth="1"/>
    <col min="14108" max="14109" width="6.85546875" style="35" customWidth="1"/>
    <col min="14110" max="14110" width="8.5703125" style="35" customWidth="1"/>
    <col min="14111" max="14111" width="6.42578125" style="35" customWidth="1"/>
    <col min="14112" max="14112" width="6.85546875" style="35" customWidth="1"/>
    <col min="14113" max="14113" width="6.28515625" style="35" customWidth="1"/>
    <col min="14114" max="14114" width="6.7109375" style="35" customWidth="1"/>
    <col min="14115" max="14115" width="9.28515625" style="35" customWidth="1"/>
    <col min="14116" max="14116" width="7.5703125" style="35" customWidth="1"/>
    <col min="14117" max="14117" width="7.85546875" style="35" customWidth="1"/>
    <col min="14118" max="14118" width="7.28515625" style="35" customWidth="1"/>
    <col min="14119" max="14119" width="7.5703125" style="35" customWidth="1"/>
    <col min="14120" max="14124" width="9.28515625" style="35" customWidth="1"/>
    <col min="14125" max="14125" width="10.5703125" style="35" customWidth="1"/>
    <col min="14126" max="14126" width="7.7109375" style="35" customWidth="1"/>
    <col min="14127" max="14128" width="7.42578125" style="35" customWidth="1"/>
    <col min="14129" max="14129" width="8.42578125" style="35" customWidth="1"/>
    <col min="14130" max="14130" width="8.28515625" style="35" customWidth="1"/>
    <col min="14131" max="14131" width="6.85546875" style="35" customWidth="1"/>
    <col min="14132" max="14133" width="6.28515625" style="35" customWidth="1"/>
    <col min="14134" max="14134" width="6.42578125" style="35" customWidth="1"/>
    <col min="14135" max="14139" width="7.5703125" style="35" customWidth="1"/>
    <col min="14140" max="14140" width="10.7109375" style="35" customWidth="1"/>
    <col min="14141" max="14141" width="6.28515625" style="35" customWidth="1"/>
    <col min="14142" max="14142" width="6" style="35" customWidth="1"/>
    <col min="14143" max="14143" width="7.140625" style="35" customWidth="1"/>
    <col min="14144" max="14144" width="7.42578125" style="35" customWidth="1"/>
    <col min="14145" max="14145" width="7.5703125" style="35" customWidth="1"/>
    <col min="14146" max="14146" width="6.28515625" style="35" customWidth="1"/>
    <col min="14147" max="14147" width="5.85546875" style="35" customWidth="1"/>
    <col min="14148" max="14148" width="5.42578125" style="35" customWidth="1"/>
    <col min="14149" max="14149" width="6" style="35" customWidth="1"/>
    <col min="14150" max="14150" width="7.5703125" style="35" customWidth="1"/>
    <col min="14151" max="14151" width="10.85546875" style="35" customWidth="1"/>
    <col min="14152" max="14152" width="7.85546875" style="35" customWidth="1"/>
    <col min="14153" max="14153" width="5.5703125" style="35" customWidth="1"/>
    <col min="14154" max="14154" width="5.28515625" style="35" customWidth="1"/>
    <col min="14155" max="14155" width="5.5703125" style="35" customWidth="1"/>
    <col min="14156" max="14156" width="5.28515625" style="35" customWidth="1"/>
    <col min="14157" max="14157" width="7.140625" style="35" customWidth="1"/>
    <col min="14158" max="14158" width="7.5703125" style="35" customWidth="1"/>
    <col min="14159" max="14160" width="6" style="35" customWidth="1"/>
    <col min="14161" max="14161" width="5.28515625" style="35" customWidth="1"/>
    <col min="14162" max="14166" width="6.42578125" style="35" customWidth="1"/>
    <col min="14167" max="14167" width="10.140625" style="35" customWidth="1"/>
    <col min="14168" max="14168" width="9.85546875" style="35" customWidth="1"/>
    <col min="14169" max="14169" width="9.42578125" style="35" customWidth="1"/>
    <col min="14170" max="14170" width="9.5703125" style="35" customWidth="1"/>
    <col min="14171" max="14171" width="8.28515625" style="35" customWidth="1"/>
    <col min="14172" max="14172" width="8.7109375" style="35" customWidth="1"/>
    <col min="14173" max="14173" width="9" style="35" customWidth="1"/>
    <col min="14174" max="14174" width="8" style="35" customWidth="1"/>
    <col min="14175" max="14176" width="9.28515625" style="35" customWidth="1"/>
    <col min="14177" max="14177" width="8.7109375" style="35" customWidth="1"/>
    <col min="14178" max="14178" width="8.5703125" style="35" customWidth="1"/>
    <col min="14179" max="14179" width="11.28515625" style="35" customWidth="1"/>
    <col min="14180" max="14334" width="9.140625" style="35"/>
    <col min="14335" max="14335" width="20.85546875" style="35" customWidth="1"/>
    <col min="14336" max="14336" width="15.42578125" style="35" customWidth="1"/>
    <col min="14337" max="14347" width="9" style="35" customWidth="1"/>
    <col min="14348" max="14348" width="9.5703125" style="35" customWidth="1"/>
    <col min="14349" max="14351" width="9" style="35" customWidth="1"/>
    <col min="14352" max="14353" width="10" style="35" customWidth="1"/>
    <col min="14354" max="14354" width="9.85546875" style="35" customWidth="1"/>
    <col min="14355" max="14355" width="9.7109375" style="35" customWidth="1"/>
    <col min="14356" max="14356" width="9" style="35" customWidth="1"/>
    <col min="14357" max="14357" width="18.140625" style="35" customWidth="1"/>
    <col min="14358" max="14359" width="9" style="35" customWidth="1"/>
    <col min="14360" max="14363" width="9.5703125" style="35" customWidth="1"/>
    <col min="14364" max="14365" width="6.85546875" style="35" customWidth="1"/>
    <col min="14366" max="14366" width="8.5703125" style="35" customWidth="1"/>
    <col min="14367" max="14367" width="6.42578125" style="35" customWidth="1"/>
    <col min="14368" max="14368" width="6.85546875" style="35" customWidth="1"/>
    <col min="14369" max="14369" width="6.28515625" style="35" customWidth="1"/>
    <col min="14370" max="14370" width="6.7109375" style="35" customWidth="1"/>
    <col min="14371" max="14371" width="9.28515625" style="35" customWidth="1"/>
    <col min="14372" max="14372" width="7.5703125" style="35" customWidth="1"/>
    <col min="14373" max="14373" width="7.85546875" style="35" customWidth="1"/>
    <col min="14374" max="14374" width="7.28515625" style="35" customWidth="1"/>
    <col min="14375" max="14375" width="7.5703125" style="35" customWidth="1"/>
    <col min="14376" max="14380" width="9.28515625" style="35" customWidth="1"/>
    <col min="14381" max="14381" width="10.5703125" style="35" customWidth="1"/>
    <col min="14382" max="14382" width="7.7109375" style="35" customWidth="1"/>
    <col min="14383" max="14384" width="7.42578125" style="35" customWidth="1"/>
    <col min="14385" max="14385" width="8.42578125" style="35" customWidth="1"/>
    <col min="14386" max="14386" width="8.28515625" style="35" customWidth="1"/>
    <col min="14387" max="14387" width="6.85546875" style="35" customWidth="1"/>
    <col min="14388" max="14389" width="6.28515625" style="35" customWidth="1"/>
    <col min="14390" max="14390" width="6.42578125" style="35" customWidth="1"/>
    <col min="14391" max="14395" width="7.5703125" style="35" customWidth="1"/>
    <col min="14396" max="14396" width="10.7109375" style="35" customWidth="1"/>
    <col min="14397" max="14397" width="6.28515625" style="35" customWidth="1"/>
    <col min="14398" max="14398" width="6" style="35" customWidth="1"/>
    <col min="14399" max="14399" width="7.140625" style="35" customWidth="1"/>
    <col min="14400" max="14400" width="7.42578125" style="35" customWidth="1"/>
    <col min="14401" max="14401" width="7.5703125" style="35" customWidth="1"/>
    <col min="14402" max="14402" width="6.28515625" style="35" customWidth="1"/>
    <col min="14403" max="14403" width="5.85546875" style="35" customWidth="1"/>
    <col min="14404" max="14404" width="5.42578125" style="35" customWidth="1"/>
    <col min="14405" max="14405" width="6" style="35" customWidth="1"/>
    <col min="14406" max="14406" width="7.5703125" style="35" customWidth="1"/>
    <col min="14407" max="14407" width="10.85546875" style="35" customWidth="1"/>
    <col min="14408" max="14408" width="7.85546875" style="35" customWidth="1"/>
    <col min="14409" max="14409" width="5.5703125" style="35" customWidth="1"/>
    <col min="14410" max="14410" width="5.28515625" style="35" customWidth="1"/>
    <col min="14411" max="14411" width="5.5703125" style="35" customWidth="1"/>
    <col min="14412" max="14412" width="5.28515625" style="35" customWidth="1"/>
    <col min="14413" max="14413" width="7.140625" style="35" customWidth="1"/>
    <col min="14414" max="14414" width="7.5703125" style="35" customWidth="1"/>
    <col min="14415" max="14416" width="6" style="35" customWidth="1"/>
    <col min="14417" max="14417" width="5.28515625" style="35" customWidth="1"/>
    <col min="14418" max="14422" width="6.42578125" style="35" customWidth="1"/>
    <col min="14423" max="14423" width="10.140625" style="35" customWidth="1"/>
    <col min="14424" max="14424" width="9.85546875" style="35" customWidth="1"/>
    <col min="14425" max="14425" width="9.42578125" style="35" customWidth="1"/>
    <col min="14426" max="14426" width="9.5703125" style="35" customWidth="1"/>
    <col min="14427" max="14427" width="8.28515625" style="35" customWidth="1"/>
    <col min="14428" max="14428" width="8.7109375" style="35" customWidth="1"/>
    <col min="14429" max="14429" width="9" style="35" customWidth="1"/>
    <col min="14430" max="14430" width="8" style="35" customWidth="1"/>
    <col min="14431" max="14432" width="9.28515625" style="35" customWidth="1"/>
    <col min="14433" max="14433" width="8.7109375" style="35" customWidth="1"/>
    <col min="14434" max="14434" width="8.5703125" style="35" customWidth="1"/>
    <col min="14435" max="14435" width="11.28515625" style="35" customWidth="1"/>
    <col min="14436" max="14590" width="9.140625" style="35"/>
    <col min="14591" max="14591" width="20.85546875" style="35" customWidth="1"/>
    <col min="14592" max="14592" width="15.42578125" style="35" customWidth="1"/>
    <col min="14593" max="14603" width="9" style="35" customWidth="1"/>
    <col min="14604" max="14604" width="9.5703125" style="35" customWidth="1"/>
    <col min="14605" max="14607" width="9" style="35" customWidth="1"/>
    <col min="14608" max="14609" width="10" style="35" customWidth="1"/>
    <col min="14610" max="14610" width="9.85546875" style="35" customWidth="1"/>
    <col min="14611" max="14611" width="9.7109375" style="35" customWidth="1"/>
    <col min="14612" max="14612" width="9" style="35" customWidth="1"/>
    <col min="14613" max="14613" width="18.140625" style="35" customWidth="1"/>
    <col min="14614" max="14615" width="9" style="35" customWidth="1"/>
    <col min="14616" max="14619" width="9.5703125" style="35" customWidth="1"/>
    <col min="14620" max="14621" width="6.85546875" style="35" customWidth="1"/>
    <col min="14622" max="14622" width="8.5703125" style="35" customWidth="1"/>
    <col min="14623" max="14623" width="6.42578125" style="35" customWidth="1"/>
    <col min="14624" max="14624" width="6.85546875" style="35" customWidth="1"/>
    <col min="14625" max="14625" width="6.28515625" style="35" customWidth="1"/>
    <col min="14626" max="14626" width="6.7109375" style="35" customWidth="1"/>
    <col min="14627" max="14627" width="9.28515625" style="35" customWidth="1"/>
    <col min="14628" max="14628" width="7.5703125" style="35" customWidth="1"/>
    <col min="14629" max="14629" width="7.85546875" style="35" customWidth="1"/>
    <col min="14630" max="14630" width="7.28515625" style="35" customWidth="1"/>
    <col min="14631" max="14631" width="7.5703125" style="35" customWidth="1"/>
    <col min="14632" max="14636" width="9.28515625" style="35" customWidth="1"/>
    <col min="14637" max="14637" width="10.5703125" style="35" customWidth="1"/>
    <col min="14638" max="14638" width="7.7109375" style="35" customWidth="1"/>
    <col min="14639" max="14640" width="7.42578125" style="35" customWidth="1"/>
    <col min="14641" max="14641" width="8.42578125" style="35" customWidth="1"/>
    <col min="14642" max="14642" width="8.28515625" style="35" customWidth="1"/>
    <col min="14643" max="14643" width="6.85546875" style="35" customWidth="1"/>
    <col min="14644" max="14645" width="6.28515625" style="35" customWidth="1"/>
    <col min="14646" max="14646" width="6.42578125" style="35" customWidth="1"/>
    <col min="14647" max="14651" width="7.5703125" style="35" customWidth="1"/>
    <col min="14652" max="14652" width="10.7109375" style="35" customWidth="1"/>
    <col min="14653" max="14653" width="6.28515625" style="35" customWidth="1"/>
    <col min="14654" max="14654" width="6" style="35" customWidth="1"/>
    <col min="14655" max="14655" width="7.140625" style="35" customWidth="1"/>
    <col min="14656" max="14656" width="7.42578125" style="35" customWidth="1"/>
    <col min="14657" max="14657" width="7.5703125" style="35" customWidth="1"/>
    <col min="14658" max="14658" width="6.28515625" style="35" customWidth="1"/>
    <col min="14659" max="14659" width="5.85546875" style="35" customWidth="1"/>
    <col min="14660" max="14660" width="5.42578125" style="35" customWidth="1"/>
    <col min="14661" max="14661" width="6" style="35" customWidth="1"/>
    <col min="14662" max="14662" width="7.5703125" style="35" customWidth="1"/>
    <col min="14663" max="14663" width="10.85546875" style="35" customWidth="1"/>
    <col min="14664" max="14664" width="7.85546875" style="35" customWidth="1"/>
    <col min="14665" max="14665" width="5.5703125" style="35" customWidth="1"/>
    <col min="14666" max="14666" width="5.28515625" style="35" customWidth="1"/>
    <col min="14667" max="14667" width="5.5703125" style="35" customWidth="1"/>
    <col min="14668" max="14668" width="5.28515625" style="35" customWidth="1"/>
    <col min="14669" max="14669" width="7.140625" style="35" customWidth="1"/>
    <col min="14670" max="14670" width="7.5703125" style="35" customWidth="1"/>
    <col min="14671" max="14672" width="6" style="35" customWidth="1"/>
    <col min="14673" max="14673" width="5.28515625" style="35" customWidth="1"/>
    <col min="14674" max="14678" width="6.42578125" style="35" customWidth="1"/>
    <col min="14679" max="14679" width="10.140625" style="35" customWidth="1"/>
    <col min="14680" max="14680" width="9.85546875" style="35" customWidth="1"/>
    <col min="14681" max="14681" width="9.42578125" style="35" customWidth="1"/>
    <col min="14682" max="14682" width="9.5703125" style="35" customWidth="1"/>
    <col min="14683" max="14683" width="8.28515625" style="35" customWidth="1"/>
    <col min="14684" max="14684" width="8.7109375" style="35" customWidth="1"/>
    <col min="14685" max="14685" width="9" style="35" customWidth="1"/>
    <col min="14686" max="14686" width="8" style="35" customWidth="1"/>
    <col min="14687" max="14688" width="9.28515625" style="35" customWidth="1"/>
    <col min="14689" max="14689" width="8.7109375" style="35" customWidth="1"/>
    <col min="14690" max="14690" width="8.5703125" style="35" customWidth="1"/>
    <col min="14691" max="14691" width="11.28515625" style="35" customWidth="1"/>
    <col min="14692" max="14846" width="9.140625" style="35"/>
    <col min="14847" max="14847" width="20.85546875" style="35" customWidth="1"/>
    <col min="14848" max="14848" width="15.42578125" style="35" customWidth="1"/>
    <col min="14849" max="14859" width="9" style="35" customWidth="1"/>
    <col min="14860" max="14860" width="9.5703125" style="35" customWidth="1"/>
    <col min="14861" max="14863" width="9" style="35" customWidth="1"/>
    <col min="14864" max="14865" width="10" style="35" customWidth="1"/>
    <col min="14866" max="14866" width="9.85546875" style="35" customWidth="1"/>
    <col min="14867" max="14867" width="9.7109375" style="35" customWidth="1"/>
    <col min="14868" max="14868" width="9" style="35" customWidth="1"/>
    <col min="14869" max="14869" width="18.140625" style="35" customWidth="1"/>
    <col min="14870" max="14871" width="9" style="35" customWidth="1"/>
    <col min="14872" max="14875" width="9.5703125" style="35" customWidth="1"/>
    <col min="14876" max="14877" width="6.85546875" style="35" customWidth="1"/>
    <col min="14878" max="14878" width="8.5703125" style="35" customWidth="1"/>
    <col min="14879" max="14879" width="6.42578125" style="35" customWidth="1"/>
    <col min="14880" max="14880" width="6.85546875" style="35" customWidth="1"/>
    <col min="14881" max="14881" width="6.28515625" style="35" customWidth="1"/>
    <col min="14882" max="14882" width="6.7109375" style="35" customWidth="1"/>
    <col min="14883" max="14883" width="9.28515625" style="35" customWidth="1"/>
    <col min="14884" max="14884" width="7.5703125" style="35" customWidth="1"/>
    <col min="14885" max="14885" width="7.85546875" style="35" customWidth="1"/>
    <col min="14886" max="14886" width="7.28515625" style="35" customWidth="1"/>
    <col min="14887" max="14887" width="7.5703125" style="35" customWidth="1"/>
    <col min="14888" max="14892" width="9.28515625" style="35" customWidth="1"/>
    <col min="14893" max="14893" width="10.5703125" style="35" customWidth="1"/>
    <col min="14894" max="14894" width="7.7109375" style="35" customWidth="1"/>
    <col min="14895" max="14896" width="7.42578125" style="35" customWidth="1"/>
    <col min="14897" max="14897" width="8.42578125" style="35" customWidth="1"/>
    <col min="14898" max="14898" width="8.28515625" style="35" customWidth="1"/>
    <col min="14899" max="14899" width="6.85546875" style="35" customWidth="1"/>
    <col min="14900" max="14901" width="6.28515625" style="35" customWidth="1"/>
    <col min="14902" max="14902" width="6.42578125" style="35" customWidth="1"/>
    <col min="14903" max="14907" width="7.5703125" style="35" customWidth="1"/>
    <col min="14908" max="14908" width="10.7109375" style="35" customWidth="1"/>
    <col min="14909" max="14909" width="6.28515625" style="35" customWidth="1"/>
    <col min="14910" max="14910" width="6" style="35" customWidth="1"/>
    <col min="14911" max="14911" width="7.140625" style="35" customWidth="1"/>
    <col min="14912" max="14912" width="7.42578125" style="35" customWidth="1"/>
    <col min="14913" max="14913" width="7.5703125" style="35" customWidth="1"/>
    <col min="14914" max="14914" width="6.28515625" style="35" customWidth="1"/>
    <col min="14915" max="14915" width="5.85546875" style="35" customWidth="1"/>
    <col min="14916" max="14916" width="5.42578125" style="35" customWidth="1"/>
    <col min="14917" max="14917" width="6" style="35" customWidth="1"/>
    <col min="14918" max="14918" width="7.5703125" style="35" customWidth="1"/>
    <col min="14919" max="14919" width="10.85546875" style="35" customWidth="1"/>
    <col min="14920" max="14920" width="7.85546875" style="35" customWidth="1"/>
    <col min="14921" max="14921" width="5.5703125" style="35" customWidth="1"/>
    <col min="14922" max="14922" width="5.28515625" style="35" customWidth="1"/>
    <col min="14923" max="14923" width="5.5703125" style="35" customWidth="1"/>
    <col min="14924" max="14924" width="5.28515625" style="35" customWidth="1"/>
    <col min="14925" max="14925" width="7.140625" style="35" customWidth="1"/>
    <col min="14926" max="14926" width="7.5703125" style="35" customWidth="1"/>
    <col min="14927" max="14928" width="6" style="35" customWidth="1"/>
    <col min="14929" max="14929" width="5.28515625" style="35" customWidth="1"/>
    <col min="14930" max="14934" width="6.42578125" style="35" customWidth="1"/>
    <col min="14935" max="14935" width="10.140625" style="35" customWidth="1"/>
    <col min="14936" max="14936" width="9.85546875" style="35" customWidth="1"/>
    <col min="14937" max="14937" width="9.42578125" style="35" customWidth="1"/>
    <col min="14938" max="14938" width="9.5703125" style="35" customWidth="1"/>
    <col min="14939" max="14939" width="8.28515625" style="35" customWidth="1"/>
    <col min="14940" max="14940" width="8.7109375" style="35" customWidth="1"/>
    <col min="14941" max="14941" width="9" style="35" customWidth="1"/>
    <col min="14942" max="14942" width="8" style="35" customWidth="1"/>
    <col min="14943" max="14944" width="9.28515625" style="35" customWidth="1"/>
    <col min="14945" max="14945" width="8.7109375" style="35" customWidth="1"/>
    <col min="14946" max="14946" width="8.5703125" style="35" customWidth="1"/>
    <col min="14947" max="14947" width="11.28515625" style="35" customWidth="1"/>
    <col min="14948" max="15102" width="9.140625" style="35"/>
    <col min="15103" max="15103" width="20.85546875" style="35" customWidth="1"/>
    <col min="15104" max="15104" width="15.42578125" style="35" customWidth="1"/>
    <col min="15105" max="15115" width="9" style="35" customWidth="1"/>
    <col min="15116" max="15116" width="9.5703125" style="35" customWidth="1"/>
    <col min="15117" max="15119" width="9" style="35" customWidth="1"/>
    <col min="15120" max="15121" width="10" style="35" customWidth="1"/>
    <col min="15122" max="15122" width="9.85546875" style="35" customWidth="1"/>
    <col min="15123" max="15123" width="9.7109375" style="35" customWidth="1"/>
    <col min="15124" max="15124" width="9" style="35" customWidth="1"/>
    <col min="15125" max="15125" width="18.140625" style="35" customWidth="1"/>
    <col min="15126" max="15127" width="9" style="35" customWidth="1"/>
    <col min="15128" max="15131" width="9.5703125" style="35" customWidth="1"/>
    <col min="15132" max="15133" width="6.85546875" style="35" customWidth="1"/>
    <col min="15134" max="15134" width="8.5703125" style="35" customWidth="1"/>
    <col min="15135" max="15135" width="6.42578125" style="35" customWidth="1"/>
    <col min="15136" max="15136" width="6.85546875" style="35" customWidth="1"/>
    <col min="15137" max="15137" width="6.28515625" style="35" customWidth="1"/>
    <col min="15138" max="15138" width="6.7109375" style="35" customWidth="1"/>
    <col min="15139" max="15139" width="9.28515625" style="35" customWidth="1"/>
    <col min="15140" max="15140" width="7.5703125" style="35" customWidth="1"/>
    <col min="15141" max="15141" width="7.85546875" style="35" customWidth="1"/>
    <col min="15142" max="15142" width="7.28515625" style="35" customWidth="1"/>
    <col min="15143" max="15143" width="7.5703125" style="35" customWidth="1"/>
    <col min="15144" max="15148" width="9.28515625" style="35" customWidth="1"/>
    <col min="15149" max="15149" width="10.5703125" style="35" customWidth="1"/>
    <col min="15150" max="15150" width="7.7109375" style="35" customWidth="1"/>
    <col min="15151" max="15152" width="7.42578125" style="35" customWidth="1"/>
    <col min="15153" max="15153" width="8.42578125" style="35" customWidth="1"/>
    <col min="15154" max="15154" width="8.28515625" style="35" customWidth="1"/>
    <col min="15155" max="15155" width="6.85546875" style="35" customWidth="1"/>
    <col min="15156" max="15157" width="6.28515625" style="35" customWidth="1"/>
    <col min="15158" max="15158" width="6.42578125" style="35" customWidth="1"/>
    <col min="15159" max="15163" width="7.5703125" style="35" customWidth="1"/>
    <col min="15164" max="15164" width="10.7109375" style="35" customWidth="1"/>
    <col min="15165" max="15165" width="6.28515625" style="35" customWidth="1"/>
    <col min="15166" max="15166" width="6" style="35" customWidth="1"/>
    <col min="15167" max="15167" width="7.140625" style="35" customWidth="1"/>
    <col min="15168" max="15168" width="7.42578125" style="35" customWidth="1"/>
    <col min="15169" max="15169" width="7.5703125" style="35" customWidth="1"/>
    <col min="15170" max="15170" width="6.28515625" style="35" customWidth="1"/>
    <col min="15171" max="15171" width="5.85546875" style="35" customWidth="1"/>
    <col min="15172" max="15172" width="5.42578125" style="35" customWidth="1"/>
    <col min="15173" max="15173" width="6" style="35" customWidth="1"/>
    <col min="15174" max="15174" width="7.5703125" style="35" customWidth="1"/>
    <col min="15175" max="15175" width="10.85546875" style="35" customWidth="1"/>
    <col min="15176" max="15176" width="7.85546875" style="35" customWidth="1"/>
    <col min="15177" max="15177" width="5.5703125" style="35" customWidth="1"/>
    <col min="15178" max="15178" width="5.28515625" style="35" customWidth="1"/>
    <col min="15179" max="15179" width="5.5703125" style="35" customWidth="1"/>
    <col min="15180" max="15180" width="5.28515625" style="35" customWidth="1"/>
    <col min="15181" max="15181" width="7.140625" style="35" customWidth="1"/>
    <col min="15182" max="15182" width="7.5703125" style="35" customWidth="1"/>
    <col min="15183" max="15184" width="6" style="35" customWidth="1"/>
    <col min="15185" max="15185" width="5.28515625" style="35" customWidth="1"/>
    <col min="15186" max="15190" width="6.42578125" style="35" customWidth="1"/>
    <col min="15191" max="15191" width="10.140625" style="35" customWidth="1"/>
    <col min="15192" max="15192" width="9.85546875" style="35" customWidth="1"/>
    <col min="15193" max="15193" width="9.42578125" style="35" customWidth="1"/>
    <col min="15194" max="15194" width="9.5703125" style="35" customWidth="1"/>
    <col min="15195" max="15195" width="8.28515625" style="35" customWidth="1"/>
    <col min="15196" max="15196" width="8.7109375" style="35" customWidth="1"/>
    <col min="15197" max="15197" width="9" style="35" customWidth="1"/>
    <col min="15198" max="15198" width="8" style="35" customWidth="1"/>
    <col min="15199" max="15200" width="9.28515625" style="35" customWidth="1"/>
    <col min="15201" max="15201" width="8.7109375" style="35" customWidth="1"/>
    <col min="15202" max="15202" width="8.5703125" style="35" customWidth="1"/>
    <col min="15203" max="15203" width="11.28515625" style="35" customWidth="1"/>
    <col min="15204" max="15358" width="9.140625" style="35"/>
    <col min="15359" max="15359" width="20.85546875" style="35" customWidth="1"/>
    <col min="15360" max="15360" width="15.42578125" style="35" customWidth="1"/>
    <col min="15361" max="15371" width="9" style="35" customWidth="1"/>
    <col min="15372" max="15372" width="9.5703125" style="35" customWidth="1"/>
    <col min="15373" max="15375" width="9" style="35" customWidth="1"/>
    <col min="15376" max="15377" width="10" style="35" customWidth="1"/>
    <col min="15378" max="15378" width="9.85546875" style="35" customWidth="1"/>
    <col min="15379" max="15379" width="9.7109375" style="35" customWidth="1"/>
    <col min="15380" max="15380" width="9" style="35" customWidth="1"/>
    <col min="15381" max="15381" width="18.140625" style="35" customWidth="1"/>
    <col min="15382" max="15383" width="9" style="35" customWidth="1"/>
    <col min="15384" max="15387" width="9.5703125" style="35" customWidth="1"/>
    <col min="15388" max="15389" width="6.85546875" style="35" customWidth="1"/>
    <col min="15390" max="15390" width="8.5703125" style="35" customWidth="1"/>
    <col min="15391" max="15391" width="6.42578125" style="35" customWidth="1"/>
    <col min="15392" max="15392" width="6.85546875" style="35" customWidth="1"/>
    <col min="15393" max="15393" width="6.28515625" style="35" customWidth="1"/>
    <col min="15394" max="15394" width="6.7109375" style="35" customWidth="1"/>
    <col min="15395" max="15395" width="9.28515625" style="35" customWidth="1"/>
    <col min="15396" max="15396" width="7.5703125" style="35" customWidth="1"/>
    <col min="15397" max="15397" width="7.85546875" style="35" customWidth="1"/>
    <col min="15398" max="15398" width="7.28515625" style="35" customWidth="1"/>
    <col min="15399" max="15399" width="7.5703125" style="35" customWidth="1"/>
    <col min="15400" max="15404" width="9.28515625" style="35" customWidth="1"/>
    <col min="15405" max="15405" width="10.5703125" style="35" customWidth="1"/>
    <col min="15406" max="15406" width="7.7109375" style="35" customWidth="1"/>
    <col min="15407" max="15408" width="7.42578125" style="35" customWidth="1"/>
    <col min="15409" max="15409" width="8.42578125" style="35" customWidth="1"/>
    <col min="15410" max="15410" width="8.28515625" style="35" customWidth="1"/>
    <col min="15411" max="15411" width="6.85546875" style="35" customWidth="1"/>
    <col min="15412" max="15413" width="6.28515625" style="35" customWidth="1"/>
    <col min="15414" max="15414" width="6.42578125" style="35" customWidth="1"/>
    <col min="15415" max="15419" width="7.5703125" style="35" customWidth="1"/>
    <col min="15420" max="15420" width="10.7109375" style="35" customWidth="1"/>
    <col min="15421" max="15421" width="6.28515625" style="35" customWidth="1"/>
    <col min="15422" max="15422" width="6" style="35" customWidth="1"/>
    <col min="15423" max="15423" width="7.140625" style="35" customWidth="1"/>
    <col min="15424" max="15424" width="7.42578125" style="35" customWidth="1"/>
    <col min="15425" max="15425" width="7.5703125" style="35" customWidth="1"/>
    <col min="15426" max="15426" width="6.28515625" style="35" customWidth="1"/>
    <col min="15427" max="15427" width="5.85546875" style="35" customWidth="1"/>
    <col min="15428" max="15428" width="5.42578125" style="35" customWidth="1"/>
    <col min="15429" max="15429" width="6" style="35" customWidth="1"/>
    <col min="15430" max="15430" width="7.5703125" style="35" customWidth="1"/>
    <col min="15431" max="15431" width="10.85546875" style="35" customWidth="1"/>
    <col min="15432" max="15432" width="7.85546875" style="35" customWidth="1"/>
    <col min="15433" max="15433" width="5.5703125" style="35" customWidth="1"/>
    <col min="15434" max="15434" width="5.28515625" style="35" customWidth="1"/>
    <col min="15435" max="15435" width="5.5703125" style="35" customWidth="1"/>
    <col min="15436" max="15436" width="5.28515625" style="35" customWidth="1"/>
    <col min="15437" max="15437" width="7.140625" style="35" customWidth="1"/>
    <col min="15438" max="15438" width="7.5703125" style="35" customWidth="1"/>
    <col min="15439" max="15440" width="6" style="35" customWidth="1"/>
    <col min="15441" max="15441" width="5.28515625" style="35" customWidth="1"/>
    <col min="15442" max="15446" width="6.42578125" style="35" customWidth="1"/>
    <col min="15447" max="15447" width="10.140625" style="35" customWidth="1"/>
    <col min="15448" max="15448" width="9.85546875" style="35" customWidth="1"/>
    <col min="15449" max="15449" width="9.42578125" style="35" customWidth="1"/>
    <col min="15450" max="15450" width="9.5703125" style="35" customWidth="1"/>
    <col min="15451" max="15451" width="8.28515625" style="35" customWidth="1"/>
    <col min="15452" max="15452" width="8.7109375" style="35" customWidth="1"/>
    <col min="15453" max="15453" width="9" style="35" customWidth="1"/>
    <col min="15454" max="15454" width="8" style="35" customWidth="1"/>
    <col min="15455" max="15456" width="9.28515625" style="35" customWidth="1"/>
    <col min="15457" max="15457" width="8.7109375" style="35" customWidth="1"/>
    <col min="15458" max="15458" width="8.5703125" style="35" customWidth="1"/>
    <col min="15459" max="15459" width="11.28515625" style="35" customWidth="1"/>
    <col min="15460" max="15614" width="9.140625" style="35"/>
    <col min="15615" max="15615" width="20.85546875" style="35" customWidth="1"/>
    <col min="15616" max="15616" width="15.42578125" style="35" customWidth="1"/>
    <col min="15617" max="15627" width="9" style="35" customWidth="1"/>
    <col min="15628" max="15628" width="9.5703125" style="35" customWidth="1"/>
    <col min="15629" max="15631" width="9" style="35" customWidth="1"/>
    <col min="15632" max="15633" width="10" style="35" customWidth="1"/>
    <col min="15634" max="15634" width="9.85546875" style="35" customWidth="1"/>
    <col min="15635" max="15635" width="9.7109375" style="35" customWidth="1"/>
    <col min="15636" max="15636" width="9" style="35" customWidth="1"/>
    <col min="15637" max="15637" width="18.140625" style="35" customWidth="1"/>
    <col min="15638" max="15639" width="9" style="35" customWidth="1"/>
    <col min="15640" max="15643" width="9.5703125" style="35" customWidth="1"/>
    <col min="15644" max="15645" width="6.85546875" style="35" customWidth="1"/>
    <col min="15646" max="15646" width="8.5703125" style="35" customWidth="1"/>
    <col min="15647" max="15647" width="6.42578125" style="35" customWidth="1"/>
    <col min="15648" max="15648" width="6.85546875" style="35" customWidth="1"/>
    <col min="15649" max="15649" width="6.28515625" style="35" customWidth="1"/>
    <col min="15650" max="15650" width="6.7109375" style="35" customWidth="1"/>
    <col min="15651" max="15651" width="9.28515625" style="35" customWidth="1"/>
    <col min="15652" max="15652" width="7.5703125" style="35" customWidth="1"/>
    <col min="15653" max="15653" width="7.85546875" style="35" customWidth="1"/>
    <col min="15654" max="15654" width="7.28515625" style="35" customWidth="1"/>
    <col min="15655" max="15655" width="7.5703125" style="35" customWidth="1"/>
    <col min="15656" max="15660" width="9.28515625" style="35" customWidth="1"/>
    <col min="15661" max="15661" width="10.5703125" style="35" customWidth="1"/>
    <col min="15662" max="15662" width="7.7109375" style="35" customWidth="1"/>
    <col min="15663" max="15664" width="7.42578125" style="35" customWidth="1"/>
    <col min="15665" max="15665" width="8.42578125" style="35" customWidth="1"/>
    <col min="15666" max="15666" width="8.28515625" style="35" customWidth="1"/>
    <col min="15667" max="15667" width="6.85546875" style="35" customWidth="1"/>
    <col min="15668" max="15669" width="6.28515625" style="35" customWidth="1"/>
    <col min="15670" max="15670" width="6.42578125" style="35" customWidth="1"/>
    <col min="15671" max="15675" width="7.5703125" style="35" customWidth="1"/>
    <col min="15676" max="15676" width="10.7109375" style="35" customWidth="1"/>
    <col min="15677" max="15677" width="6.28515625" style="35" customWidth="1"/>
    <col min="15678" max="15678" width="6" style="35" customWidth="1"/>
    <col min="15679" max="15679" width="7.140625" style="35" customWidth="1"/>
    <col min="15680" max="15680" width="7.42578125" style="35" customWidth="1"/>
    <col min="15681" max="15681" width="7.5703125" style="35" customWidth="1"/>
    <col min="15682" max="15682" width="6.28515625" style="35" customWidth="1"/>
    <col min="15683" max="15683" width="5.85546875" style="35" customWidth="1"/>
    <col min="15684" max="15684" width="5.42578125" style="35" customWidth="1"/>
    <col min="15685" max="15685" width="6" style="35" customWidth="1"/>
    <col min="15686" max="15686" width="7.5703125" style="35" customWidth="1"/>
    <col min="15687" max="15687" width="10.85546875" style="35" customWidth="1"/>
    <col min="15688" max="15688" width="7.85546875" style="35" customWidth="1"/>
    <col min="15689" max="15689" width="5.5703125" style="35" customWidth="1"/>
    <col min="15690" max="15690" width="5.28515625" style="35" customWidth="1"/>
    <col min="15691" max="15691" width="5.5703125" style="35" customWidth="1"/>
    <col min="15692" max="15692" width="5.28515625" style="35" customWidth="1"/>
    <col min="15693" max="15693" width="7.140625" style="35" customWidth="1"/>
    <col min="15694" max="15694" width="7.5703125" style="35" customWidth="1"/>
    <col min="15695" max="15696" width="6" style="35" customWidth="1"/>
    <col min="15697" max="15697" width="5.28515625" style="35" customWidth="1"/>
    <col min="15698" max="15702" width="6.42578125" style="35" customWidth="1"/>
    <col min="15703" max="15703" width="10.140625" style="35" customWidth="1"/>
    <col min="15704" max="15704" width="9.85546875" style="35" customWidth="1"/>
    <col min="15705" max="15705" width="9.42578125" style="35" customWidth="1"/>
    <col min="15706" max="15706" width="9.5703125" style="35" customWidth="1"/>
    <col min="15707" max="15707" width="8.28515625" style="35" customWidth="1"/>
    <col min="15708" max="15708" width="8.7109375" style="35" customWidth="1"/>
    <col min="15709" max="15709" width="9" style="35" customWidth="1"/>
    <col min="15710" max="15710" width="8" style="35" customWidth="1"/>
    <col min="15711" max="15712" width="9.28515625" style="35" customWidth="1"/>
    <col min="15713" max="15713" width="8.7109375" style="35" customWidth="1"/>
    <col min="15714" max="15714" width="8.5703125" style="35" customWidth="1"/>
    <col min="15715" max="15715" width="11.28515625" style="35" customWidth="1"/>
    <col min="15716" max="15870" width="9.140625" style="35"/>
    <col min="15871" max="15871" width="20.85546875" style="35" customWidth="1"/>
    <col min="15872" max="15872" width="15.42578125" style="35" customWidth="1"/>
    <col min="15873" max="15883" width="9" style="35" customWidth="1"/>
    <col min="15884" max="15884" width="9.5703125" style="35" customWidth="1"/>
    <col min="15885" max="15887" width="9" style="35" customWidth="1"/>
    <col min="15888" max="15889" width="10" style="35" customWidth="1"/>
    <col min="15890" max="15890" width="9.85546875" style="35" customWidth="1"/>
    <col min="15891" max="15891" width="9.7109375" style="35" customWidth="1"/>
    <col min="15892" max="15892" width="9" style="35" customWidth="1"/>
    <col min="15893" max="15893" width="18.140625" style="35" customWidth="1"/>
    <col min="15894" max="15895" width="9" style="35" customWidth="1"/>
    <col min="15896" max="15899" width="9.5703125" style="35" customWidth="1"/>
    <col min="15900" max="15901" width="6.85546875" style="35" customWidth="1"/>
    <col min="15902" max="15902" width="8.5703125" style="35" customWidth="1"/>
    <col min="15903" max="15903" width="6.42578125" style="35" customWidth="1"/>
    <col min="15904" max="15904" width="6.85546875" style="35" customWidth="1"/>
    <col min="15905" max="15905" width="6.28515625" style="35" customWidth="1"/>
    <col min="15906" max="15906" width="6.7109375" style="35" customWidth="1"/>
    <col min="15907" max="15907" width="9.28515625" style="35" customWidth="1"/>
    <col min="15908" max="15908" width="7.5703125" style="35" customWidth="1"/>
    <col min="15909" max="15909" width="7.85546875" style="35" customWidth="1"/>
    <col min="15910" max="15910" width="7.28515625" style="35" customWidth="1"/>
    <col min="15911" max="15911" width="7.5703125" style="35" customWidth="1"/>
    <col min="15912" max="15916" width="9.28515625" style="35" customWidth="1"/>
    <col min="15917" max="15917" width="10.5703125" style="35" customWidth="1"/>
    <col min="15918" max="15918" width="7.7109375" style="35" customWidth="1"/>
    <col min="15919" max="15920" width="7.42578125" style="35" customWidth="1"/>
    <col min="15921" max="15921" width="8.42578125" style="35" customWidth="1"/>
    <col min="15922" max="15922" width="8.28515625" style="35" customWidth="1"/>
    <col min="15923" max="15923" width="6.85546875" style="35" customWidth="1"/>
    <col min="15924" max="15925" width="6.28515625" style="35" customWidth="1"/>
    <col min="15926" max="15926" width="6.42578125" style="35" customWidth="1"/>
    <col min="15927" max="15931" width="7.5703125" style="35" customWidth="1"/>
    <col min="15932" max="15932" width="10.7109375" style="35" customWidth="1"/>
    <col min="15933" max="15933" width="6.28515625" style="35" customWidth="1"/>
    <col min="15934" max="15934" width="6" style="35" customWidth="1"/>
    <col min="15935" max="15935" width="7.140625" style="35" customWidth="1"/>
    <col min="15936" max="15936" width="7.42578125" style="35" customWidth="1"/>
    <col min="15937" max="15937" width="7.5703125" style="35" customWidth="1"/>
    <col min="15938" max="15938" width="6.28515625" style="35" customWidth="1"/>
    <col min="15939" max="15939" width="5.85546875" style="35" customWidth="1"/>
    <col min="15940" max="15940" width="5.42578125" style="35" customWidth="1"/>
    <col min="15941" max="15941" width="6" style="35" customWidth="1"/>
    <col min="15942" max="15942" width="7.5703125" style="35" customWidth="1"/>
    <col min="15943" max="15943" width="10.85546875" style="35" customWidth="1"/>
    <col min="15944" max="15944" width="7.85546875" style="35" customWidth="1"/>
    <col min="15945" max="15945" width="5.5703125" style="35" customWidth="1"/>
    <col min="15946" max="15946" width="5.28515625" style="35" customWidth="1"/>
    <col min="15947" max="15947" width="5.5703125" style="35" customWidth="1"/>
    <col min="15948" max="15948" width="5.28515625" style="35" customWidth="1"/>
    <col min="15949" max="15949" width="7.140625" style="35" customWidth="1"/>
    <col min="15950" max="15950" width="7.5703125" style="35" customWidth="1"/>
    <col min="15951" max="15952" width="6" style="35" customWidth="1"/>
    <col min="15953" max="15953" width="5.28515625" style="35" customWidth="1"/>
    <col min="15954" max="15958" width="6.42578125" style="35" customWidth="1"/>
    <col min="15959" max="15959" width="10.140625" style="35" customWidth="1"/>
    <col min="15960" max="15960" width="9.85546875" style="35" customWidth="1"/>
    <col min="15961" max="15961" width="9.42578125" style="35" customWidth="1"/>
    <col min="15962" max="15962" width="9.5703125" style="35" customWidth="1"/>
    <col min="15963" max="15963" width="8.28515625" style="35" customWidth="1"/>
    <col min="15964" max="15964" width="8.7109375" style="35" customWidth="1"/>
    <col min="15965" max="15965" width="9" style="35" customWidth="1"/>
    <col min="15966" max="15966" width="8" style="35" customWidth="1"/>
    <col min="15967" max="15968" width="9.28515625" style="35" customWidth="1"/>
    <col min="15969" max="15969" width="8.7109375" style="35" customWidth="1"/>
    <col min="15970" max="15970" width="8.5703125" style="35" customWidth="1"/>
    <col min="15971" max="15971" width="11.28515625" style="35" customWidth="1"/>
    <col min="15972" max="16126" width="9.140625" style="35"/>
    <col min="16127" max="16127" width="20.85546875" style="35" customWidth="1"/>
    <col min="16128" max="16128" width="15.42578125" style="35" customWidth="1"/>
    <col min="16129" max="16139" width="9" style="35" customWidth="1"/>
    <col min="16140" max="16140" width="9.5703125" style="35" customWidth="1"/>
    <col min="16141" max="16143" width="9" style="35" customWidth="1"/>
    <col min="16144" max="16145" width="10" style="35" customWidth="1"/>
    <col min="16146" max="16146" width="9.85546875" style="35" customWidth="1"/>
    <col min="16147" max="16147" width="9.7109375" style="35" customWidth="1"/>
    <col min="16148" max="16148" width="9" style="35" customWidth="1"/>
    <col min="16149" max="16149" width="18.140625" style="35" customWidth="1"/>
    <col min="16150" max="16151" width="9" style="35" customWidth="1"/>
    <col min="16152" max="16155" width="9.5703125" style="35" customWidth="1"/>
    <col min="16156" max="16157" width="6.85546875" style="35" customWidth="1"/>
    <col min="16158" max="16158" width="8.5703125" style="35" customWidth="1"/>
    <col min="16159" max="16159" width="6.42578125" style="35" customWidth="1"/>
    <col min="16160" max="16160" width="6.85546875" style="35" customWidth="1"/>
    <col min="16161" max="16161" width="6.28515625" style="35" customWidth="1"/>
    <col min="16162" max="16162" width="6.7109375" style="35" customWidth="1"/>
    <col min="16163" max="16163" width="9.28515625" style="35" customWidth="1"/>
    <col min="16164" max="16164" width="7.5703125" style="35" customWidth="1"/>
    <col min="16165" max="16165" width="7.85546875" style="35" customWidth="1"/>
    <col min="16166" max="16166" width="7.28515625" style="35" customWidth="1"/>
    <col min="16167" max="16167" width="7.5703125" style="35" customWidth="1"/>
    <col min="16168" max="16172" width="9.28515625" style="35" customWidth="1"/>
    <col min="16173" max="16173" width="10.5703125" style="35" customWidth="1"/>
    <col min="16174" max="16174" width="7.7109375" style="35" customWidth="1"/>
    <col min="16175" max="16176" width="7.42578125" style="35" customWidth="1"/>
    <col min="16177" max="16177" width="8.42578125" style="35" customWidth="1"/>
    <col min="16178" max="16178" width="8.28515625" style="35" customWidth="1"/>
    <col min="16179" max="16179" width="6.85546875" style="35" customWidth="1"/>
    <col min="16180" max="16181" width="6.28515625" style="35" customWidth="1"/>
    <col min="16182" max="16182" width="6.42578125" style="35" customWidth="1"/>
    <col min="16183" max="16187" width="7.5703125" style="35" customWidth="1"/>
    <col min="16188" max="16188" width="10.7109375" style="35" customWidth="1"/>
    <col min="16189" max="16189" width="6.28515625" style="35" customWidth="1"/>
    <col min="16190" max="16190" width="6" style="35" customWidth="1"/>
    <col min="16191" max="16191" width="7.140625" style="35" customWidth="1"/>
    <col min="16192" max="16192" width="7.42578125" style="35" customWidth="1"/>
    <col min="16193" max="16193" width="7.5703125" style="35" customWidth="1"/>
    <col min="16194" max="16194" width="6.28515625" style="35" customWidth="1"/>
    <col min="16195" max="16195" width="5.85546875" style="35" customWidth="1"/>
    <col min="16196" max="16196" width="5.42578125" style="35" customWidth="1"/>
    <col min="16197" max="16197" width="6" style="35" customWidth="1"/>
    <col min="16198" max="16198" width="7.5703125" style="35" customWidth="1"/>
    <col min="16199" max="16199" width="10.85546875" style="35" customWidth="1"/>
    <col min="16200" max="16200" width="7.85546875" style="35" customWidth="1"/>
    <col min="16201" max="16201" width="5.5703125" style="35" customWidth="1"/>
    <col min="16202" max="16202" width="5.28515625" style="35" customWidth="1"/>
    <col min="16203" max="16203" width="5.5703125" style="35" customWidth="1"/>
    <col min="16204" max="16204" width="5.28515625" style="35" customWidth="1"/>
    <col min="16205" max="16205" width="7.140625" style="35" customWidth="1"/>
    <col min="16206" max="16206" width="7.5703125" style="35" customWidth="1"/>
    <col min="16207" max="16208" width="6" style="35" customWidth="1"/>
    <col min="16209" max="16209" width="5.28515625" style="35" customWidth="1"/>
    <col min="16210" max="16214" width="6.42578125" style="35" customWidth="1"/>
    <col min="16215" max="16215" width="10.140625" style="35" customWidth="1"/>
    <col min="16216" max="16216" width="9.85546875" style="35" customWidth="1"/>
    <col min="16217" max="16217" width="9.42578125" style="35" customWidth="1"/>
    <col min="16218" max="16218" width="9.5703125" style="35" customWidth="1"/>
    <col min="16219" max="16219" width="8.28515625" style="35" customWidth="1"/>
    <col min="16220" max="16220" width="8.7109375" style="35" customWidth="1"/>
    <col min="16221" max="16221" width="9" style="35" customWidth="1"/>
    <col min="16222" max="16222" width="8" style="35" customWidth="1"/>
    <col min="16223" max="16224" width="9.28515625" style="35" customWidth="1"/>
    <col min="16225" max="16225" width="8.7109375" style="35" customWidth="1"/>
    <col min="16226" max="16226" width="8.5703125" style="35" customWidth="1"/>
    <col min="16227" max="16227" width="11.28515625" style="35" customWidth="1"/>
    <col min="16228" max="16384" width="9.140625" style="35"/>
  </cols>
  <sheetData>
    <row r="1" spans="1:87" ht="18.75" customHeight="1" thickTop="1">
      <c r="A1" s="651"/>
      <c r="B1" s="292" t="s">
        <v>15</v>
      </c>
      <c r="C1" s="142"/>
      <c r="D1" s="143"/>
      <c r="E1" s="643" t="s">
        <v>16</v>
      </c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4"/>
      <c r="U1" s="102"/>
      <c r="V1" s="102"/>
      <c r="W1" s="10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  <c r="AV1" s="4"/>
      <c r="AW1" s="4"/>
      <c r="AX1" s="4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87" ht="9.9499999999999993" customHeight="1">
      <c r="A2" s="652"/>
      <c r="B2" s="293" t="s">
        <v>1</v>
      </c>
      <c r="C2" s="145"/>
      <c r="D2" s="146"/>
      <c r="E2" s="147"/>
      <c r="F2" s="148"/>
      <c r="G2" s="144"/>
      <c r="H2" s="147"/>
      <c r="I2" s="149"/>
      <c r="J2" s="147"/>
      <c r="K2" s="645" t="s">
        <v>151</v>
      </c>
      <c r="L2" s="645"/>
      <c r="M2" s="645"/>
      <c r="N2" s="645"/>
      <c r="O2" s="645"/>
      <c r="P2" s="645"/>
      <c r="Q2" s="645"/>
      <c r="R2" s="645"/>
      <c r="S2" s="645"/>
      <c r="T2" s="646"/>
      <c r="U2" s="103"/>
      <c r="V2" s="103"/>
      <c r="W2" s="103"/>
      <c r="X2" s="5"/>
      <c r="Y2" s="5"/>
      <c r="Z2" s="5"/>
      <c r="AA2" s="5"/>
      <c r="AB2" s="5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4"/>
      <c r="BB2" s="4"/>
      <c r="BC2" s="4"/>
      <c r="BD2" s="4"/>
      <c r="BE2" s="6"/>
      <c r="BF2" s="6"/>
      <c r="BG2" s="6"/>
      <c r="BH2" s="6"/>
      <c r="BI2" s="6"/>
      <c r="BJ2" s="88"/>
      <c r="BK2" s="88"/>
    </row>
    <row r="3" spans="1:87" ht="14.25" customHeight="1" thickBot="1">
      <c r="A3" s="652"/>
      <c r="B3" s="243" t="s">
        <v>150</v>
      </c>
      <c r="C3" s="150"/>
      <c r="D3" s="647">
        <f>'Титульный лист'!G52</f>
        <v>0</v>
      </c>
      <c r="E3" s="647"/>
      <c r="F3" s="647"/>
      <c r="G3" s="647"/>
      <c r="L3" s="151"/>
      <c r="M3" s="152"/>
      <c r="N3" s="152"/>
      <c r="O3" s="152"/>
      <c r="P3" s="152"/>
      <c r="Q3" s="152"/>
      <c r="R3" s="152"/>
      <c r="S3" s="152"/>
      <c r="T3" s="153"/>
      <c r="U3" s="102"/>
      <c r="V3" s="102"/>
      <c r="W3" s="102"/>
      <c r="X3" s="3"/>
      <c r="Y3" s="3"/>
      <c r="Z3" s="3"/>
      <c r="AA3" s="3"/>
      <c r="AB3" s="3"/>
      <c r="AC3" s="35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7"/>
      <c r="BK3" s="7"/>
    </row>
    <row r="4" spans="1:87" ht="16.5" customHeight="1" thickTop="1" thickBot="1">
      <c r="A4" s="653"/>
      <c r="B4" s="154"/>
      <c r="C4" s="155"/>
      <c r="D4" s="154"/>
      <c r="E4" s="648" t="s">
        <v>417</v>
      </c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103"/>
      <c r="V4" s="103"/>
      <c r="W4" s="102"/>
      <c r="X4" s="2"/>
      <c r="Y4" s="2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</row>
    <row r="5" spans="1:87" ht="27.95" customHeight="1" thickTop="1">
      <c r="A5" s="649" t="s">
        <v>0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102"/>
      <c r="V5" s="102"/>
      <c r="W5" s="103"/>
      <c r="X5" s="5"/>
      <c r="Y5" s="5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</row>
    <row r="6" spans="1:87" s="115" customFormat="1" ht="48.75" customHeight="1">
      <c r="A6" s="634"/>
      <c r="B6" s="634"/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T6" s="634"/>
      <c r="U6" s="634"/>
      <c r="V6" s="634"/>
      <c r="W6" s="102"/>
      <c r="X6" s="3"/>
      <c r="Y6" s="3"/>
    </row>
    <row r="7" spans="1:87" s="26" customFormat="1" ht="62.25" customHeight="1">
      <c r="A7" s="654" t="s">
        <v>2</v>
      </c>
      <c r="B7" s="654"/>
      <c r="C7" s="190"/>
      <c r="D7" s="597" t="s">
        <v>817</v>
      </c>
      <c r="E7" s="597"/>
      <c r="F7" s="116"/>
      <c r="G7" s="597" t="s">
        <v>3</v>
      </c>
      <c r="H7" s="597"/>
      <c r="I7" s="198"/>
      <c r="J7" s="598" t="s">
        <v>831</v>
      </c>
      <c r="K7" s="599"/>
      <c r="L7" s="198"/>
      <c r="M7" s="598" t="s">
        <v>689</v>
      </c>
      <c r="N7" s="599"/>
      <c r="O7" s="198"/>
      <c r="P7" s="598" t="s">
        <v>392</v>
      </c>
      <c r="Q7" s="599"/>
      <c r="R7" s="373"/>
      <c r="S7" s="598" t="s">
        <v>393</v>
      </c>
      <c r="T7" s="599"/>
      <c r="U7" s="386" t="s">
        <v>694</v>
      </c>
      <c r="V7" s="387"/>
      <c r="W7" s="102"/>
      <c r="X7" s="10"/>
      <c r="Y7" s="10"/>
    </row>
    <row r="8" spans="1:87" s="123" customFormat="1" ht="15" customHeight="1">
      <c r="A8" s="196" t="s">
        <v>153</v>
      </c>
      <c r="B8" s="197" t="s">
        <v>298</v>
      </c>
      <c r="D8" s="197" t="s">
        <v>8</v>
      </c>
      <c r="E8" s="197" t="s">
        <v>14</v>
      </c>
      <c r="F8" s="197"/>
      <c r="G8" s="197" t="s">
        <v>8</v>
      </c>
      <c r="H8" s="197" t="s">
        <v>14</v>
      </c>
      <c r="I8" s="197"/>
      <c r="J8" s="197" t="s">
        <v>8</v>
      </c>
      <c r="K8" s="197" t="s">
        <v>14</v>
      </c>
      <c r="L8" s="197"/>
      <c r="M8" s="197" t="s">
        <v>8</v>
      </c>
      <c r="N8" s="197" t="s">
        <v>14</v>
      </c>
      <c r="O8" s="197"/>
      <c r="P8" s="197" t="s">
        <v>8</v>
      </c>
      <c r="Q8" s="197" t="s">
        <v>14</v>
      </c>
      <c r="R8" s="197"/>
      <c r="S8" s="197" t="s">
        <v>8</v>
      </c>
      <c r="T8" s="197" t="s">
        <v>14</v>
      </c>
      <c r="U8" s="388"/>
      <c r="V8" s="388"/>
      <c r="W8" s="354"/>
      <c r="X8" s="355"/>
      <c r="Y8" s="355"/>
    </row>
    <row r="9" spans="1:87" s="27" customFormat="1" ht="20.100000000000001" customHeight="1">
      <c r="A9" s="375" t="s">
        <v>351</v>
      </c>
      <c r="B9" s="189" t="s">
        <v>346</v>
      </c>
      <c r="C9" s="190"/>
      <c r="D9" s="191" t="s">
        <v>6</v>
      </c>
      <c r="E9" s="191" t="s">
        <v>6</v>
      </c>
      <c r="F9" s="190" t="s">
        <v>36</v>
      </c>
      <c r="G9" s="191">
        <f>VLOOKUP(F9,'Общий прайс '!C:E,2,FALSE)</f>
        <v>11440</v>
      </c>
      <c r="H9" s="191">
        <f>VLOOKUP(F9,'Общий прайс '!C:E,3,FALSE)</f>
        <v>11440</v>
      </c>
      <c r="I9" s="190" t="s">
        <v>815</v>
      </c>
      <c r="J9" s="194">
        <f>VLOOKUP(I9,'Общий прайс '!C:E,2,FALSE)</f>
        <v>3400</v>
      </c>
      <c r="K9" s="192">
        <f>VLOOKUP(I9,'Общий прайс '!C:E,3,FALSE)</f>
        <v>3400</v>
      </c>
      <c r="L9" s="193" t="s">
        <v>248</v>
      </c>
      <c r="M9" s="194">
        <f>VLOOKUP(L9,'Общий прайс '!C:E,2,FALSE)</f>
        <v>1420</v>
      </c>
      <c r="N9" s="192">
        <f>VLOOKUP(L9,'Общий прайс '!C:E,3,FALSE)</f>
        <v>1420</v>
      </c>
      <c r="O9" s="195" t="s">
        <v>830</v>
      </c>
      <c r="P9" s="194">
        <f>VLOOKUP(O9,'Общий прайс '!C:E,2,FALSE)</f>
        <v>3180</v>
      </c>
      <c r="Q9" s="194">
        <f>VLOOKUP(O9,'Общий прайс '!C:E,3,FALSE)</f>
        <v>3180</v>
      </c>
      <c r="R9" s="194"/>
      <c r="S9" s="389"/>
      <c r="T9" s="389"/>
      <c r="U9" s="655" t="s">
        <v>691</v>
      </c>
      <c r="V9" s="656"/>
      <c r="W9" s="103"/>
      <c r="Z9" s="28"/>
    </row>
    <row r="10" spans="1:87" s="27" customFormat="1" ht="20.100000000000001" customHeight="1">
      <c r="A10" s="375" t="s">
        <v>352</v>
      </c>
      <c r="B10" s="189" t="s">
        <v>344</v>
      </c>
      <c r="C10" s="190"/>
      <c r="D10" s="191" t="s">
        <v>6</v>
      </c>
      <c r="E10" s="191" t="s">
        <v>6</v>
      </c>
      <c r="F10" s="190" t="s">
        <v>35</v>
      </c>
      <c r="G10" s="191">
        <f>VLOOKUP(F10,'Общий прайс '!C:E,2,FALSE)</f>
        <v>10840</v>
      </c>
      <c r="H10" s="191">
        <f>VLOOKUP(F10,'Общий прайс '!C:E,3,FALSE)</f>
        <v>10840</v>
      </c>
      <c r="I10" s="190" t="s">
        <v>815</v>
      </c>
      <c r="J10" s="194">
        <f>VLOOKUP(I10,'Общий прайс '!C:E,2,FALSE)</f>
        <v>3400</v>
      </c>
      <c r="K10" s="192">
        <f>VLOOKUP(I10,'Общий прайс '!C:E,3,FALSE)</f>
        <v>3400</v>
      </c>
      <c r="L10" s="193" t="s">
        <v>248</v>
      </c>
      <c r="M10" s="194">
        <f>VLOOKUP(L10,'Общий прайс '!C:E,2,FALSE)</f>
        <v>1420</v>
      </c>
      <c r="N10" s="192">
        <f>VLOOKUP(L10,'Общий прайс '!C:E,3,FALSE)</f>
        <v>1420</v>
      </c>
      <c r="O10" s="195" t="s">
        <v>1416</v>
      </c>
      <c r="P10" s="194">
        <f>VLOOKUP(O10,'Общий прайс '!C:E,2,FALSE)</f>
        <v>3010</v>
      </c>
      <c r="Q10" s="194">
        <f>VLOOKUP(O10,'Общий прайс '!C:E,3,FALSE)</f>
        <v>3010</v>
      </c>
      <c r="R10" s="194"/>
      <c r="S10" s="390"/>
      <c r="T10" s="390"/>
      <c r="W10" s="102"/>
      <c r="Z10" s="28"/>
    </row>
    <row r="11" spans="1:87" s="27" customFormat="1" ht="20.100000000000001" customHeight="1">
      <c r="A11" s="375" t="s">
        <v>353</v>
      </c>
      <c r="B11" s="189" t="s">
        <v>343</v>
      </c>
      <c r="C11" s="190"/>
      <c r="D11" s="191" t="s">
        <v>6</v>
      </c>
      <c r="E11" s="191" t="s">
        <v>6</v>
      </c>
      <c r="F11" s="190" t="s">
        <v>34</v>
      </c>
      <c r="G11" s="191">
        <f>VLOOKUP(F11,'Общий прайс '!C:E,2,FALSE)</f>
        <v>10190</v>
      </c>
      <c r="H11" s="191">
        <f>VLOOKUP(F11,'Общий прайс '!C:E,3,FALSE)</f>
        <v>10190</v>
      </c>
      <c r="I11" s="190" t="s">
        <v>815</v>
      </c>
      <c r="J11" s="194">
        <f>VLOOKUP(I11,'Общий прайс '!C:E,2,FALSE)</f>
        <v>3400</v>
      </c>
      <c r="K11" s="192">
        <f>VLOOKUP(I11,'Общий прайс '!C:E,3,FALSE)</f>
        <v>3400</v>
      </c>
      <c r="L11" s="193" t="s">
        <v>248</v>
      </c>
      <c r="M11" s="194">
        <f>VLOOKUP(L11,'Общий прайс '!C:E,2,FALSE)</f>
        <v>1420</v>
      </c>
      <c r="N11" s="192">
        <f>VLOOKUP(L11,'Общий прайс '!C:E,3,FALSE)</f>
        <v>1420</v>
      </c>
      <c r="O11" s="195" t="s">
        <v>829</v>
      </c>
      <c r="P11" s="194">
        <f>VLOOKUP(O11,'Общий прайс '!C:E,2,FALSE)</f>
        <v>2870</v>
      </c>
      <c r="Q11" s="194">
        <f>VLOOKUP(O11,'Общий прайс '!C:E,3,FALSE)</f>
        <v>2870</v>
      </c>
      <c r="R11" s="194"/>
      <c r="S11" s="390"/>
      <c r="T11" s="390"/>
      <c r="W11" s="103"/>
      <c r="Z11" s="28"/>
    </row>
    <row r="12" spans="1:87" s="27" customFormat="1" ht="20.100000000000001" customHeight="1">
      <c r="A12" s="375" t="s">
        <v>354</v>
      </c>
      <c r="B12" s="189" t="s">
        <v>375</v>
      </c>
      <c r="C12" s="190"/>
      <c r="D12" s="191" t="s">
        <v>6</v>
      </c>
      <c r="E12" s="191" t="s">
        <v>6</v>
      </c>
      <c r="F12" s="190" t="s">
        <v>33</v>
      </c>
      <c r="G12" s="191">
        <f>VLOOKUP(F12,'Общий прайс '!C:E,2,FALSE)</f>
        <v>9860</v>
      </c>
      <c r="H12" s="191">
        <f>VLOOKUP(F12,'Общий прайс '!C:E,3,FALSE)</f>
        <v>9860</v>
      </c>
      <c r="I12" s="190" t="s">
        <v>815</v>
      </c>
      <c r="J12" s="194">
        <f>VLOOKUP(I12,'Общий прайс '!C:E,2,FALSE)</f>
        <v>3400</v>
      </c>
      <c r="K12" s="192">
        <f>VLOOKUP(I12,'Общий прайс '!C:E,3,FALSE)</f>
        <v>3400</v>
      </c>
      <c r="L12" s="193" t="s">
        <v>248</v>
      </c>
      <c r="M12" s="194">
        <f>VLOOKUP(L12,'Общий прайс '!C:E,2,FALSE)</f>
        <v>1420</v>
      </c>
      <c r="N12" s="192">
        <f>VLOOKUP(L12,'Общий прайс '!C:E,3,FALSE)</f>
        <v>1420</v>
      </c>
      <c r="O12" s="195" t="s">
        <v>6</v>
      </c>
      <c r="P12" s="194" t="s">
        <v>6</v>
      </c>
      <c r="Q12" s="194" t="s">
        <v>6</v>
      </c>
      <c r="R12" s="194"/>
      <c r="S12" s="390"/>
      <c r="T12" s="390"/>
      <c r="U12" s="30"/>
      <c r="V12" s="30"/>
      <c r="W12" s="102"/>
      <c r="Z12" s="28"/>
    </row>
    <row r="13" spans="1:87" s="28" customFormat="1" ht="20.100000000000001" customHeight="1">
      <c r="A13" s="375" t="s">
        <v>355</v>
      </c>
      <c r="B13" s="189" t="s">
        <v>376</v>
      </c>
      <c r="C13" s="190"/>
      <c r="D13" s="191" t="s">
        <v>6</v>
      </c>
      <c r="E13" s="191" t="s">
        <v>6</v>
      </c>
      <c r="F13" s="190" t="s">
        <v>32</v>
      </c>
      <c r="G13" s="191">
        <f>VLOOKUP(F13,'Общий прайс '!C:E,2,FALSE)</f>
        <v>9240</v>
      </c>
      <c r="H13" s="191">
        <f>VLOOKUP(F13,'Общий прайс '!C:E,3,FALSE)</f>
        <v>9240</v>
      </c>
      <c r="I13" s="190" t="s">
        <v>6</v>
      </c>
      <c r="J13" s="194" t="s">
        <v>6</v>
      </c>
      <c r="K13" s="192" t="s">
        <v>6</v>
      </c>
      <c r="L13" s="193" t="s">
        <v>248</v>
      </c>
      <c r="M13" s="194">
        <f>VLOOKUP(L13,'Общий прайс '!C:E,2,FALSE)</f>
        <v>1420</v>
      </c>
      <c r="N13" s="192">
        <f>VLOOKUP(L13,'Общий прайс '!C:E,3,FALSE)</f>
        <v>1420</v>
      </c>
      <c r="O13" s="195" t="s">
        <v>6</v>
      </c>
      <c r="P13" s="194" t="s">
        <v>6</v>
      </c>
      <c r="Q13" s="194" t="s">
        <v>6</v>
      </c>
      <c r="R13" s="194"/>
      <c r="S13" s="391"/>
      <c r="T13" s="391"/>
      <c r="W13" s="103"/>
    </row>
    <row r="14" spans="1:87" s="28" customFormat="1" ht="20.100000000000001" customHeight="1">
      <c r="A14" s="375" t="s">
        <v>356</v>
      </c>
      <c r="B14" s="189" t="s">
        <v>377</v>
      </c>
      <c r="C14" s="190"/>
      <c r="D14" s="191" t="s">
        <v>6</v>
      </c>
      <c r="E14" s="191" t="s">
        <v>6</v>
      </c>
      <c r="F14" s="190" t="s">
        <v>31</v>
      </c>
      <c r="G14" s="191">
        <f>VLOOKUP(F14,'Общий прайс '!C:E,2,FALSE)</f>
        <v>8620</v>
      </c>
      <c r="H14" s="191">
        <f>VLOOKUP(F14,'Общий прайс '!C:E,3,FALSE)</f>
        <v>8620</v>
      </c>
      <c r="I14" s="190" t="s">
        <v>6</v>
      </c>
      <c r="J14" s="194" t="s">
        <v>6</v>
      </c>
      <c r="K14" s="192" t="s">
        <v>6</v>
      </c>
      <c r="L14" s="193" t="s">
        <v>248</v>
      </c>
      <c r="M14" s="194">
        <f>VLOOKUP(L14,'Общий прайс '!C:E,2,FALSE)</f>
        <v>1420</v>
      </c>
      <c r="N14" s="192">
        <f>VLOOKUP(L14,'Общий прайс '!C:E,3,FALSE)</f>
        <v>1420</v>
      </c>
      <c r="O14" s="195" t="s">
        <v>6</v>
      </c>
      <c r="P14" s="194" t="s">
        <v>6</v>
      </c>
      <c r="Q14" s="194" t="s">
        <v>6</v>
      </c>
      <c r="R14" s="194"/>
      <c r="S14" s="391"/>
      <c r="T14" s="391"/>
      <c r="U14" s="655" t="s">
        <v>692</v>
      </c>
      <c r="V14" s="656"/>
      <c r="W14" s="102"/>
    </row>
    <row r="15" spans="1:87" s="28" customFormat="1" ht="20.100000000000001" customHeight="1">
      <c r="A15" s="375" t="s">
        <v>357</v>
      </c>
      <c r="B15" s="189" t="s">
        <v>332</v>
      </c>
      <c r="C15" s="190"/>
      <c r="D15" s="191" t="s">
        <v>6</v>
      </c>
      <c r="E15" s="191" t="s">
        <v>6</v>
      </c>
      <c r="F15" s="190" t="s">
        <v>30</v>
      </c>
      <c r="G15" s="191">
        <f>VLOOKUP(F15,'Общий прайс '!C:E,2,FALSE)</f>
        <v>15520</v>
      </c>
      <c r="H15" s="191">
        <f>VLOOKUP(F15,'Общий прайс '!C:E,3,FALSE)</f>
        <v>15520</v>
      </c>
      <c r="I15" s="190" t="s">
        <v>815</v>
      </c>
      <c r="J15" s="194">
        <f>VLOOKUP(I15,'Общий прайс '!C:E,2,FALSE)</f>
        <v>3400</v>
      </c>
      <c r="K15" s="192">
        <f>VLOOKUP(I15,'Общий прайс '!C:E,3,FALSE)</f>
        <v>3400</v>
      </c>
      <c r="L15" s="193" t="s">
        <v>248</v>
      </c>
      <c r="M15" s="194">
        <f>VLOOKUP(L15,'Общий прайс '!C:E,2,FALSE)</f>
        <v>1420</v>
      </c>
      <c r="N15" s="192">
        <f>VLOOKUP(L15,'Общий прайс '!C:E,3,FALSE)</f>
        <v>1420</v>
      </c>
      <c r="O15" s="195" t="s">
        <v>70</v>
      </c>
      <c r="P15" s="194">
        <f>VLOOKUP(O15,'Общий прайс '!C:E,2,FALSE)</f>
        <v>3180</v>
      </c>
      <c r="Q15" s="194">
        <f>VLOOKUP(O15,'Общий прайс '!C:E,3,FALSE)</f>
        <v>3180</v>
      </c>
      <c r="R15" s="194"/>
      <c r="S15" s="391"/>
      <c r="T15" s="391"/>
      <c r="W15" s="103"/>
    </row>
    <row r="16" spans="1:87" s="28" customFormat="1" ht="20.100000000000001" customHeight="1">
      <c r="A16" s="375" t="s">
        <v>358</v>
      </c>
      <c r="B16" s="189" t="s">
        <v>346</v>
      </c>
      <c r="C16" s="190"/>
      <c r="D16" s="191" t="s">
        <v>6</v>
      </c>
      <c r="E16" s="191" t="s">
        <v>6</v>
      </c>
      <c r="F16" s="190" t="s">
        <v>29</v>
      </c>
      <c r="G16" s="191">
        <f>VLOOKUP(F16,'Общий прайс '!C:E,2,FALSE)</f>
        <v>12930</v>
      </c>
      <c r="H16" s="191">
        <f>VLOOKUP(F16,'Общий прайс '!C:E,3,FALSE)</f>
        <v>12930</v>
      </c>
      <c r="I16" s="190" t="s">
        <v>815</v>
      </c>
      <c r="J16" s="194">
        <f>VLOOKUP(I16,'Общий прайс '!C:E,2,FALSE)</f>
        <v>3400</v>
      </c>
      <c r="K16" s="192">
        <f>VLOOKUP(I16,'Общий прайс '!C:E,3,FALSE)</f>
        <v>3400</v>
      </c>
      <c r="L16" s="193" t="s">
        <v>248</v>
      </c>
      <c r="M16" s="194">
        <f>VLOOKUP(L16,'Общий прайс '!C:E,2,FALSE)</f>
        <v>1420</v>
      </c>
      <c r="N16" s="192">
        <f>VLOOKUP(L16,'Общий прайс '!C:E,3,FALSE)</f>
        <v>1420</v>
      </c>
      <c r="O16" s="195" t="s">
        <v>70</v>
      </c>
      <c r="P16" s="194">
        <f>VLOOKUP(O16,'Общий прайс '!C:E,2,FALSE)</f>
        <v>3180</v>
      </c>
      <c r="Q16" s="194">
        <f>VLOOKUP(O16,'Общий прайс '!C:E,3,FALSE)</f>
        <v>3180</v>
      </c>
      <c r="R16" s="194"/>
      <c r="S16" s="391"/>
      <c r="T16" s="391"/>
      <c r="W16" s="102"/>
    </row>
    <row r="17" spans="1:27" s="28" customFormat="1" ht="20.100000000000001" customHeight="1">
      <c r="A17" s="375" t="s">
        <v>1890</v>
      </c>
      <c r="B17" s="189" t="s">
        <v>1406</v>
      </c>
      <c r="C17" s="190"/>
      <c r="D17" s="191" t="s">
        <v>6</v>
      </c>
      <c r="E17" s="191" t="s">
        <v>6</v>
      </c>
      <c r="F17" s="190" t="s">
        <v>1403</v>
      </c>
      <c r="G17" s="191">
        <f>VLOOKUP(F17,'Общий прайс '!C:E,2,FALSE)</f>
        <v>11390</v>
      </c>
      <c r="H17" s="191">
        <f>VLOOKUP(F17,'Общий прайс '!C:E,3,FALSE)</f>
        <v>11390</v>
      </c>
      <c r="I17" s="190" t="s">
        <v>815</v>
      </c>
      <c r="J17" s="194">
        <f>VLOOKUP(I17,'Общий прайс '!C:E,2,FALSE)</f>
        <v>3400</v>
      </c>
      <c r="K17" s="192">
        <f>VLOOKUP(I17,'Общий прайс '!C:E,3,FALSE)</f>
        <v>3400</v>
      </c>
      <c r="L17" s="193" t="s">
        <v>248</v>
      </c>
      <c r="M17" s="194">
        <f>VLOOKUP(L17,'Общий прайс '!C:E,2,FALSE)</f>
        <v>1420</v>
      </c>
      <c r="N17" s="192">
        <f>VLOOKUP(L17,'Общий прайс '!C:E,3,FALSE)</f>
        <v>1420</v>
      </c>
      <c r="O17" s="195" t="s">
        <v>1409</v>
      </c>
      <c r="P17" s="194">
        <f>VLOOKUP(O17,'Общий прайс '!C:E,2,FALSE)</f>
        <v>2870</v>
      </c>
      <c r="Q17" s="194">
        <f>VLOOKUP(O17,'Общий прайс '!C:E,3,FALSE)</f>
        <v>2870</v>
      </c>
      <c r="R17" s="194"/>
      <c r="S17" s="391"/>
      <c r="T17" s="391"/>
      <c r="W17" s="102"/>
    </row>
    <row r="18" spans="1:27" s="28" customFormat="1" ht="20.100000000000001" customHeight="1">
      <c r="A18" s="375" t="s">
        <v>359</v>
      </c>
      <c r="B18" s="189" t="s">
        <v>344</v>
      </c>
      <c r="C18" s="190"/>
      <c r="D18" s="191" t="s">
        <v>6</v>
      </c>
      <c r="E18" s="191" t="s">
        <v>6</v>
      </c>
      <c r="F18" s="190" t="s">
        <v>28</v>
      </c>
      <c r="G18" s="191">
        <f>VLOOKUP(F18,'Общий прайс '!C:E,2,FALSE)</f>
        <v>12390</v>
      </c>
      <c r="H18" s="191">
        <f>VLOOKUP(F18,'Общий прайс '!C:E,3,FALSE)</f>
        <v>12390</v>
      </c>
      <c r="I18" s="190" t="s">
        <v>815</v>
      </c>
      <c r="J18" s="194">
        <f>VLOOKUP(I18,'Общий прайс '!C:E,2,FALSE)</f>
        <v>3400</v>
      </c>
      <c r="K18" s="192">
        <f>VLOOKUP(I18,'Общий прайс '!C:E,3,FALSE)</f>
        <v>3400</v>
      </c>
      <c r="L18" s="193" t="s">
        <v>248</v>
      </c>
      <c r="M18" s="194">
        <f>VLOOKUP(L18,'Общий прайс '!C:E,2,FALSE)</f>
        <v>1420</v>
      </c>
      <c r="N18" s="192">
        <f>VLOOKUP(L18,'Общий прайс '!C:E,3,FALSE)</f>
        <v>1420</v>
      </c>
      <c r="O18" s="195" t="s">
        <v>69</v>
      </c>
      <c r="P18" s="194">
        <f>VLOOKUP(O18,'Общий прайс '!C:E,2,FALSE)</f>
        <v>3060</v>
      </c>
      <c r="Q18" s="194">
        <f>VLOOKUP(O18,'Общий прайс '!C:E,3,FALSE)</f>
        <v>3060</v>
      </c>
      <c r="R18" s="194"/>
      <c r="S18" s="391"/>
      <c r="T18" s="391"/>
      <c r="W18" s="103"/>
    </row>
    <row r="19" spans="1:27" s="28" customFormat="1" ht="20.100000000000001" customHeight="1">
      <c r="A19" s="375" t="s">
        <v>360</v>
      </c>
      <c r="B19" s="189" t="s">
        <v>330</v>
      </c>
      <c r="C19" s="190"/>
      <c r="D19" s="191" t="s">
        <v>6</v>
      </c>
      <c r="E19" s="191" t="s">
        <v>6</v>
      </c>
      <c r="F19" s="190" t="s">
        <v>27</v>
      </c>
      <c r="G19" s="191">
        <f>VLOOKUP(F19,'Общий прайс '!C:E,2,FALSE)</f>
        <v>13370</v>
      </c>
      <c r="H19" s="191">
        <f>VLOOKUP(F19,'Общий прайс '!C:E,3,FALSE)</f>
        <v>13370</v>
      </c>
      <c r="I19" s="190" t="s">
        <v>815</v>
      </c>
      <c r="J19" s="194">
        <f>VLOOKUP(I19,'Общий прайс '!C:E,2,FALSE)</f>
        <v>3400</v>
      </c>
      <c r="K19" s="192">
        <f>VLOOKUP(I19,'Общий прайс '!C:E,3,FALSE)</f>
        <v>3400</v>
      </c>
      <c r="L19" s="193" t="s">
        <v>248</v>
      </c>
      <c r="M19" s="194">
        <f>VLOOKUP(L19,'Общий прайс '!C:E,2,FALSE)</f>
        <v>1420</v>
      </c>
      <c r="N19" s="192">
        <f>VLOOKUP(L19,'Общий прайс '!C:E,3,FALSE)</f>
        <v>1420</v>
      </c>
      <c r="O19" s="195" t="s">
        <v>68</v>
      </c>
      <c r="P19" s="194">
        <f>VLOOKUP(O19,'Общий прайс '!C:E,2,FALSE)</f>
        <v>2850</v>
      </c>
      <c r="Q19" s="194">
        <f>VLOOKUP(O19,'Общий прайс '!C:E,3,FALSE)</f>
        <v>2850</v>
      </c>
      <c r="R19" s="194"/>
      <c r="S19" s="391"/>
      <c r="T19" s="391"/>
      <c r="U19" s="655" t="s">
        <v>693</v>
      </c>
      <c r="V19" s="656"/>
      <c r="W19" s="102"/>
    </row>
    <row r="20" spans="1:27" s="28" customFormat="1" ht="20.100000000000001" customHeight="1">
      <c r="A20" s="375" t="s">
        <v>361</v>
      </c>
      <c r="B20" s="189" t="s">
        <v>343</v>
      </c>
      <c r="C20" s="190"/>
      <c r="D20" s="191" t="s">
        <v>6</v>
      </c>
      <c r="E20" s="191" t="s">
        <v>6</v>
      </c>
      <c r="F20" s="190" t="s">
        <v>26</v>
      </c>
      <c r="G20" s="191">
        <f>VLOOKUP(F20,'Общий прайс '!C:E,2,FALSE)</f>
        <v>11730</v>
      </c>
      <c r="H20" s="191">
        <f>VLOOKUP(F20,'Общий прайс '!C:E,3,FALSE)</f>
        <v>11730</v>
      </c>
      <c r="I20" s="190" t="s">
        <v>815</v>
      </c>
      <c r="J20" s="194">
        <f>VLOOKUP(I20,'Общий прайс '!C:E,2,FALSE)</f>
        <v>3400</v>
      </c>
      <c r="K20" s="192">
        <f>VLOOKUP(I20,'Общий прайс '!C:E,3,FALSE)</f>
        <v>3400</v>
      </c>
      <c r="L20" s="193" t="s">
        <v>248</v>
      </c>
      <c r="M20" s="194">
        <f>VLOOKUP(L20,'Общий прайс '!C:E,2,FALSE)</f>
        <v>1420</v>
      </c>
      <c r="N20" s="192">
        <f>VLOOKUP(L20,'Общий прайс '!C:E,3,FALSE)</f>
        <v>1420</v>
      </c>
      <c r="O20" s="195" t="s">
        <v>68</v>
      </c>
      <c r="P20" s="194">
        <f>VLOOKUP(O20,'Общий прайс '!C:E,2,FALSE)</f>
        <v>2850</v>
      </c>
      <c r="Q20" s="194">
        <f>VLOOKUP(O20,'Общий прайс '!C:E,3,FALSE)</f>
        <v>2850</v>
      </c>
      <c r="R20" s="194"/>
      <c r="S20" s="391"/>
      <c r="T20" s="391"/>
      <c r="W20" s="103"/>
    </row>
    <row r="21" spans="1:27" s="28" customFormat="1" ht="20.100000000000001" customHeight="1">
      <c r="A21" s="375" t="s">
        <v>1891</v>
      </c>
      <c r="B21" s="189" t="s">
        <v>1407</v>
      </c>
      <c r="C21" s="190"/>
      <c r="D21" s="191" t="s">
        <v>6</v>
      </c>
      <c r="E21" s="191" t="s">
        <v>6</v>
      </c>
      <c r="F21" s="190" t="s">
        <v>1404</v>
      </c>
      <c r="G21" s="191">
        <f>VLOOKUP(F21,'Общий прайс '!C:E,2,FALSE)</f>
        <v>12680</v>
      </c>
      <c r="H21" s="191">
        <f>VLOOKUP(F21,'Общий прайс '!C:E,3,FALSE)</f>
        <v>12680</v>
      </c>
      <c r="I21" s="190" t="s">
        <v>815</v>
      </c>
      <c r="J21" s="194">
        <f>VLOOKUP(I21,'Общий прайс '!C:E,2,FALSE)</f>
        <v>3400</v>
      </c>
      <c r="K21" s="192">
        <f>VLOOKUP(I21,'Общий прайс '!C:E,3,FALSE)</f>
        <v>3400</v>
      </c>
      <c r="L21" s="193" t="s">
        <v>248</v>
      </c>
      <c r="M21" s="194">
        <f>VLOOKUP(L21,'Общий прайс '!C:E,2,FALSE)</f>
        <v>1420</v>
      </c>
      <c r="N21" s="192">
        <f>VLOOKUP(L21,'Общий прайс '!C:E,3,FALSE)</f>
        <v>1420</v>
      </c>
      <c r="O21" s="195" t="s">
        <v>1410</v>
      </c>
      <c r="P21" s="194">
        <f>VLOOKUP(O21,'Общий прайс '!C:E,2,FALSE)</f>
        <v>3150</v>
      </c>
      <c r="Q21" s="194">
        <f>VLOOKUP(O21,'Общий прайс '!C:E,3,FALSE)</f>
        <v>3150</v>
      </c>
      <c r="R21" s="194"/>
      <c r="S21" s="391"/>
      <c r="T21" s="391"/>
      <c r="W21" s="103"/>
    </row>
    <row r="22" spans="1:27" s="28" customFormat="1" ht="20.100000000000001" customHeight="1">
      <c r="A22" s="375" t="s">
        <v>362</v>
      </c>
      <c r="B22" s="189" t="s">
        <v>375</v>
      </c>
      <c r="C22" s="190"/>
      <c r="D22" s="191" t="s">
        <v>6</v>
      </c>
      <c r="E22" s="191" t="s">
        <v>6</v>
      </c>
      <c r="F22" s="190" t="s">
        <v>25</v>
      </c>
      <c r="G22" s="191">
        <f>VLOOKUP(F22,'Общий прайс '!C:E,2,FALSE)</f>
        <v>11060</v>
      </c>
      <c r="H22" s="191">
        <f>VLOOKUP(F22,'Общий прайс '!C:E,3,FALSE)</f>
        <v>11060</v>
      </c>
      <c r="I22" s="190" t="s">
        <v>815</v>
      </c>
      <c r="J22" s="194">
        <f>VLOOKUP(I22,'Общий прайс '!C:E,2,FALSE)</f>
        <v>3400</v>
      </c>
      <c r="K22" s="192">
        <f>VLOOKUP(I22,'Общий прайс '!C:E,3,FALSE)</f>
        <v>3400</v>
      </c>
      <c r="L22" s="193" t="s">
        <v>248</v>
      </c>
      <c r="M22" s="194">
        <f>VLOOKUP(L22,'Общий прайс '!C:E,2,FALSE)</f>
        <v>1420</v>
      </c>
      <c r="N22" s="192">
        <f>VLOOKUP(L22,'Общий прайс '!C:E,3,FALSE)</f>
        <v>1420</v>
      </c>
      <c r="O22" s="195" t="s">
        <v>67</v>
      </c>
      <c r="P22" s="194">
        <f>VLOOKUP(O22,'Общий прайс '!C:E,2,FALSE)</f>
        <v>2850</v>
      </c>
      <c r="Q22" s="194">
        <f>VLOOKUP(O22,'Общий прайс '!C:E,3,FALSE)</f>
        <v>2850</v>
      </c>
      <c r="R22" s="194"/>
      <c r="S22" s="391"/>
      <c r="T22" s="391"/>
      <c r="W22" s="102"/>
    </row>
    <row r="23" spans="1:27" s="29" customFormat="1" ht="20.100000000000001" customHeight="1">
      <c r="A23" s="375" t="s">
        <v>363</v>
      </c>
      <c r="B23" s="189" t="s">
        <v>376</v>
      </c>
      <c r="C23" s="190"/>
      <c r="D23" s="191" t="s">
        <v>6</v>
      </c>
      <c r="E23" s="191" t="s">
        <v>6</v>
      </c>
      <c r="F23" s="190" t="s">
        <v>24</v>
      </c>
      <c r="G23" s="191">
        <f>VLOOKUP(F23,'Общий прайс '!C:E,2,FALSE)</f>
        <v>9910</v>
      </c>
      <c r="H23" s="191">
        <f>VLOOKUP(F23,'Общий прайс '!C:E,3,FALSE)</f>
        <v>9910</v>
      </c>
      <c r="I23" s="190" t="s">
        <v>6</v>
      </c>
      <c r="J23" s="194" t="s">
        <v>6</v>
      </c>
      <c r="K23" s="192" t="s">
        <v>6</v>
      </c>
      <c r="L23" s="193" t="s">
        <v>248</v>
      </c>
      <c r="M23" s="194">
        <f>VLOOKUP(L23,'Общий прайс '!C:E,2,FALSE)</f>
        <v>1420</v>
      </c>
      <c r="N23" s="192">
        <f>VLOOKUP(L23,'Общий прайс '!C:E,3,FALSE)</f>
        <v>1420</v>
      </c>
      <c r="O23" s="195" t="s">
        <v>66</v>
      </c>
      <c r="P23" s="194">
        <f>VLOOKUP(O23,'Общий прайс '!C:E,2,FALSE)</f>
        <v>2640</v>
      </c>
      <c r="Q23" s="194">
        <f>VLOOKUP(O23,'Общий прайс '!C:E,3,FALSE)</f>
        <v>2640</v>
      </c>
      <c r="R23" s="194"/>
      <c r="S23" s="392"/>
      <c r="T23" s="392"/>
      <c r="W23" s="103"/>
      <c r="Z23" s="28"/>
    </row>
    <row r="24" spans="1:27" s="27" customFormat="1" ht="20.100000000000001" customHeight="1">
      <c r="A24" s="375" t="s">
        <v>364</v>
      </c>
      <c r="B24" s="189" t="s">
        <v>377</v>
      </c>
      <c r="C24" s="190"/>
      <c r="D24" s="191" t="s">
        <v>6</v>
      </c>
      <c r="E24" s="191" t="s">
        <v>6</v>
      </c>
      <c r="F24" s="190" t="s">
        <v>23</v>
      </c>
      <c r="G24" s="191">
        <f>VLOOKUP(F24,'Общий прайс '!C:E,2,FALSE)</f>
        <v>9820</v>
      </c>
      <c r="H24" s="191">
        <f>VLOOKUP(F24,'Общий прайс '!C:E,3,FALSE)</f>
        <v>9820</v>
      </c>
      <c r="I24" s="190" t="s">
        <v>6</v>
      </c>
      <c r="J24" s="194" t="s">
        <v>6</v>
      </c>
      <c r="K24" s="192" t="s">
        <v>6</v>
      </c>
      <c r="L24" s="193" t="s">
        <v>248</v>
      </c>
      <c r="M24" s="194">
        <f>VLOOKUP(L24,'Общий прайс '!C:E,2,FALSE)</f>
        <v>1420</v>
      </c>
      <c r="N24" s="192">
        <f>VLOOKUP(L24,'Общий прайс '!C:E,3,FALSE)</f>
        <v>1420</v>
      </c>
      <c r="O24" s="195" t="s">
        <v>65</v>
      </c>
      <c r="P24" s="194">
        <f>VLOOKUP(O24,'Общий прайс '!C:E,2,FALSE)</f>
        <v>2610</v>
      </c>
      <c r="Q24" s="194">
        <f>VLOOKUP(O24,'Общий прайс '!C:E,3,FALSE)</f>
        <v>2610</v>
      </c>
      <c r="R24" s="194"/>
      <c r="S24" s="390"/>
      <c r="T24" s="390"/>
      <c r="U24" s="655" t="s">
        <v>1614</v>
      </c>
      <c r="V24" s="656"/>
      <c r="W24" s="102"/>
      <c r="Z24" s="28"/>
    </row>
    <row r="25" spans="1:27" s="30" customFormat="1" ht="20.100000000000001" customHeight="1">
      <c r="A25" s="375" t="s">
        <v>365</v>
      </c>
      <c r="B25" s="189" t="s">
        <v>346</v>
      </c>
      <c r="C25" s="190"/>
      <c r="D25" s="191" t="s">
        <v>6</v>
      </c>
      <c r="E25" s="191" t="s">
        <v>6</v>
      </c>
      <c r="F25" s="190" t="s">
        <v>22</v>
      </c>
      <c r="G25" s="191">
        <f>VLOOKUP(F25,'Общий прайс '!C:E,2,FALSE)</f>
        <v>14500</v>
      </c>
      <c r="H25" s="191">
        <f>VLOOKUP(F25,'Общий прайс '!C:E,3,FALSE)</f>
        <v>14500</v>
      </c>
      <c r="I25" s="190" t="s">
        <v>815</v>
      </c>
      <c r="J25" s="194">
        <f>VLOOKUP(I25,'Общий прайс '!C:E,2,FALSE)</f>
        <v>3400</v>
      </c>
      <c r="K25" s="192">
        <f>VLOOKUP(I25,'Общий прайс '!C:E,3,FALSE)</f>
        <v>3400</v>
      </c>
      <c r="L25" s="193" t="s">
        <v>248</v>
      </c>
      <c r="M25" s="194">
        <f>VLOOKUP(L25,'Общий прайс '!C:E,2,FALSE)</f>
        <v>1420</v>
      </c>
      <c r="N25" s="192">
        <f>VLOOKUP(L25,'Общий прайс '!C:E,3,FALSE)</f>
        <v>1420</v>
      </c>
      <c r="O25" s="195" t="s">
        <v>64</v>
      </c>
      <c r="P25" s="194">
        <f>VLOOKUP(O25,'Общий прайс '!C:E,2,FALSE)</f>
        <v>3510</v>
      </c>
      <c r="Q25" s="194">
        <f>VLOOKUP(O25,'Общий прайс '!C:E,3,FALSE)</f>
        <v>3510</v>
      </c>
      <c r="R25" s="194"/>
      <c r="S25" s="389"/>
      <c r="T25" s="389"/>
      <c r="W25" s="103"/>
      <c r="Z25" s="31"/>
      <c r="AA25" s="119"/>
    </row>
    <row r="26" spans="1:27" s="30" customFormat="1" ht="20.100000000000001" customHeight="1">
      <c r="A26" s="375" t="s">
        <v>366</v>
      </c>
      <c r="B26" s="189" t="s">
        <v>344</v>
      </c>
      <c r="C26" s="190"/>
      <c r="D26" s="191" t="s">
        <v>6</v>
      </c>
      <c r="E26" s="191" t="s">
        <v>6</v>
      </c>
      <c r="F26" s="195" t="s">
        <v>21</v>
      </c>
      <c r="G26" s="191">
        <f>VLOOKUP(F26,'Общий прайс '!C:E,2,FALSE)</f>
        <v>13590</v>
      </c>
      <c r="H26" s="191">
        <f>VLOOKUP(F26,'Общий прайс '!C:E,3,FALSE)</f>
        <v>13590</v>
      </c>
      <c r="I26" s="190" t="s">
        <v>815</v>
      </c>
      <c r="J26" s="194">
        <f>VLOOKUP(I26,'Общий прайс '!C:E,2,FALSE)</f>
        <v>3400</v>
      </c>
      <c r="K26" s="192">
        <f>VLOOKUP(I26,'Общий прайс '!C:E,3,FALSE)</f>
        <v>3400</v>
      </c>
      <c r="L26" s="193" t="s">
        <v>248</v>
      </c>
      <c r="M26" s="194">
        <f>VLOOKUP(L26,'Общий прайс '!C:E,2,FALSE)</f>
        <v>1420</v>
      </c>
      <c r="N26" s="192">
        <f>VLOOKUP(L26,'Общий прайс '!C:E,3,FALSE)</f>
        <v>1420</v>
      </c>
      <c r="O26" s="195" t="s">
        <v>63</v>
      </c>
      <c r="P26" s="194">
        <f>VLOOKUP(O26,'Общий прайс '!C:E,2,FALSE)</f>
        <v>3340</v>
      </c>
      <c r="Q26" s="194">
        <f>VLOOKUP(O26,'Общий прайс '!C:E,3,FALSE)</f>
        <v>3340</v>
      </c>
      <c r="R26" s="194"/>
      <c r="S26" s="389"/>
      <c r="T26" s="389"/>
      <c r="W26" s="102"/>
      <c r="Z26" s="31"/>
    </row>
    <row r="27" spans="1:27" s="30" customFormat="1" ht="20.100000000000001" customHeight="1">
      <c r="A27" s="375" t="s">
        <v>367</v>
      </c>
      <c r="B27" s="189" t="s">
        <v>343</v>
      </c>
      <c r="C27" s="190"/>
      <c r="D27" s="191" t="s">
        <v>6</v>
      </c>
      <c r="E27" s="191" t="s">
        <v>6</v>
      </c>
      <c r="F27" s="195" t="s">
        <v>20</v>
      </c>
      <c r="G27" s="191">
        <f>VLOOKUP(F27,'Общий прайс '!C:E,2,FALSE)</f>
        <v>12950</v>
      </c>
      <c r="H27" s="191">
        <f>VLOOKUP(F27,'Общий прайс '!C:E,3,FALSE)</f>
        <v>12950</v>
      </c>
      <c r="I27" s="190" t="s">
        <v>815</v>
      </c>
      <c r="J27" s="194">
        <f>VLOOKUP(I27,'Общий прайс '!C:E,2,FALSE)</f>
        <v>3400</v>
      </c>
      <c r="K27" s="192">
        <f>VLOOKUP(I27,'Общий прайс '!C:E,3,FALSE)</f>
        <v>3400</v>
      </c>
      <c r="L27" s="193" t="s">
        <v>248</v>
      </c>
      <c r="M27" s="194">
        <f>VLOOKUP(L27,'Общий прайс '!C:E,2,FALSE)</f>
        <v>1420</v>
      </c>
      <c r="N27" s="192">
        <f>VLOOKUP(L27,'Общий прайс '!C:E,3,FALSE)</f>
        <v>1420</v>
      </c>
      <c r="O27" s="195" t="s">
        <v>62</v>
      </c>
      <c r="P27" s="194">
        <f>VLOOKUP(O27,'Общий прайс '!C:E,2,FALSE)</f>
        <v>3150</v>
      </c>
      <c r="Q27" s="194">
        <f>VLOOKUP(O27,'Общий прайс '!C:E,3,FALSE)</f>
        <v>3150</v>
      </c>
      <c r="R27" s="194"/>
      <c r="S27" s="389"/>
      <c r="T27" s="389"/>
      <c r="W27" s="103"/>
      <c r="Z27" s="31"/>
    </row>
    <row r="28" spans="1:27" s="115" customFormat="1" ht="53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117"/>
    </row>
    <row r="29" spans="1:27" s="26" customFormat="1" ht="60" customHeight="1">
      <c r="A29" s="621"/>
      <c r="B29" s="622"/>
      <c r="C29" s="116"/>
      <c r="D29" s="597" t="s">
        <v>817</v>
      </c>
      <c r="E29" s="597"/>
      <c r="G29" s="597" t="s">
        <v>805</v>
      </c>
      <c r="H29" s="597"/>
      <c r="J29" s="597" t="s">
        <v>818</v>
      </c>
      <c r="K29" s="597"/>
      <c r="M29" s="623" t="s">
        <v>689</v>
      </c>
      <c r="N29" s="624"/>
      <c r="O29" s="198"/>
      <c r="P29" s="597" t="s">
        <v>392</v>
      </c>
      <c r="Q29" s="597"/>
      <c r="R29" s="373"/>
      <c r="S29" s="598" t="s">
        <v>393</v>
      </c>
      <c r="T29" s="599"/>
      <c r="U29" s="598" t="s">
        <v>844</v>
      </c>
      <c r="V29" s="599"/>
    </row>
    <row r="30" spans="1:27" s="123" customFormat="1" ht="15" customHeight="1">
      <c r="A30" s="196" t="s">
        <v>153</v>
      </c>
      <c r="B30" s="197" t="s">
        <v>298</v>
      </c>
      <c r="C30" s="197"/>
      <c r="D30" s="197" t="s">
        <v>8</v>
      </c>
      <c r="E30" s="197" t="s">
        <v>14</v>
      </c>
      <c r="G30" s="197" t="s">
        <v>8</v>
      </c>
      <c r="H30" s="197" t="s">
        <v>14</v>
      </c>
      <c r="J30" s="197" t="s">
        <v>8</v>
      </c>
      <c r="K30" s="197" t="s">
        <v>14</v>
      </c>
      <c r="M30" s="197" t="s">
        <v>8</v>
      </c>
      <c r="N30" s="197" t="s">
        <v>14</v>
      </c>
      <c r="O30" s="197"/>
      <c r="P30" s="197" t="s">
        <v>8</v>
      </c>
      <c r="Q30" s="197" t="s">
        <v>14</v>
      </c>
      <c r="R30" s="197"/>
      <c r="S30" s="197" t="s">
        <v>8</v>
      </c>
      <c r="T30" s="197" t="s">
        <v>14</v>
      </c>
      <c r="U30" s="615" t="s">
        <v>1772</v>
      </c>
      <c r="V30" s="616"/>
    </row>
    <row r="31" spans="1:27" s="370" customFormat="1" ht="19.5" customHeight="1">
      <c r="A31" s="507" t="s">
        <v>1615</v>
      </c>
      <c r="B31" s="189" t="s">
        <v>343</v>
      </c>
      <c r="C31" s="190" t="s">
        <v>1624</v>
      </c>
      <c r="D31" s="191">
        <f>VLOOKUP(C31,'Общий прайс '!C:E,2,FALSE)</f>
        <v>15980</v>
      </c>
      <c r="E31" s="191">
        <f>VLOOKUP(C31,'Общий прайс '!C:E,3,FALSE)</f>
        <v>15980</v>
      </c>
      <c r="F31" s="190" t="s">
        <v>1335</v>
      </c>
      <c r="G31" s="194">
        <f>VLOOKUP(F31,'Общий прайс '!C:E,2,FALSE)</f>
        <v>12280</v>
      </c>
      <c r="H31" s="192">
        <f>VLOOKUP(F31,'Общий прайс '!C:E,3,FALSE)</f>
        <v>12280</v>
      </c>
      <c r="I31" s="201" t="s">
        <v>815</v>
      </c>
      <c r="J31" s="194">
        <f>VLOOKUP(I31,'Общий прайс '!C:E,2,FALSE)</f>
        <v>3400</v>
      </c>
      <c r="K31" s="192">
        <f>VLOOKUP(I31,'Общий прайс '!C:E,3,FALSE)</f>
        <v>3400</v>
      </c>
      <c r="L31" s="193" t="s">
        <v>248</v>
      </c>
      <c r="M31" s="194">
        <f>VLOOKUP(L31,'Общий прайс '!C:E,2,FALSE)</f>
        <v>1420</v>
      </c>
      <c r="N31" s="192">
        <f>VLOOKUP(L31,'Общий прайс '!C:E,3,FALSE)</f>
        <v>1420</v>
      </c>
      <c r="O31" s="201" t="s">
        <v>1337</v>
      </c>
      <c r="P31" s="191">
        <f>VLOOKUP(O31,'Общий прайс '!C:E,2,FALSE)</f>
        <v>3370</v>
      </c>
      <c r="Q31" s="192">
        <f>VLOOKUP(O31,'Общий прайс '!C:E,3,FALSE)</f>
        <v>3370</v>
      </c>
      <c r="R31" s="193" t="s">
        <v>1632</v>
      </c>
      <c r="S31" s="192">
        <f>VLOOKUP(R31,'Общий прайс '!C:E,2,FALSE)</f>
        <v>2190</v>
      </c>
      <c r="T31" s="192">
        <f>VLOOKUP(R31,'Общий прайс '!C:E,3,FALSE)</f>
        <v>2190</v>
      </c>
      <c r="U31" s="617"/>
      <c r="V31" s="618"/>
    </row>
    <row r="32" spans="1:27" s="370" customFormat="1" ht="19.5" customHeight="1">
      <c r="A32" s="507" t="s">
        <v>1616</v>
      </c>
      <c r="B32" s="189" t="s">
        <v>346</v>
      </c>
      <c r="C32" s="190" t="s">
        <v>1625</v>
      </c>
      <c r="D32" s="191">
        <f>VLOOKUP(C32,'Общий прайс '!C:E,2,FALSE)</f>
        <v>18020</v>
      </c>
      <c r="E32" s="191">
        <f>VLOOKUP(C32,'Общий прайс '!C:E,3,FALSE)</f>
        <v>18020</v>
      </c>
      <c r="F32" s="190" t="s">
        <v>1336</v>
      </c>
      <c r="G32" s="194">
        <f>VLOOKUP(F32,'Общий прайс '!C:E,2,FALSE)</f>
        <v>14320</v>
      </c>
      <c r="H32" s="192">
        <f>VLOOKUP(F32,'Общий прайс '!C:E,3,FALSE)</f>
        <v>14320</v>
      </c>
      <c r="I32" s="201" t="s">
        <v>815</v>
      </c>
      <c r="J32" s="194">
        <f>VLOOKUP(I32,'Общий прайс '!C:E,2,FALSE)</f>
        <v>3400</v>
      </c>
      <c r="K32" s="192">
        <f>VLOOKUP(I32,'Общий прайс '!C:E,3,FALSE)</f>
        <v>3400</v>
      </c>
      <c r="L32" s="193" t="s">
        <v>248</v>
      </c>
      <c r="M32" s="194">
        <f>VLOOKUP(L32,'Общий прайс '!C:E,2,FALSE)</f>
        <v>1420</v>
      </c>
      <c r="N32" s="192">
        <f>VLOOKUP(L32,'Общий прайс '!C:E,3,FALSE)</f>
        <v>1420</v>
      </c>
      <c r="O32" s="201" t="s">
        <v>1338</v>
      </c>
      <c r="P32" s="191">
        <f>VLOOKUP(O32,'Общий прайс '!C:E,2,FALSE)</f>
        <v>3740</v>
      </c>
      <c r="Q32" s="192">
        <f>VLOOKUP(O32,'Общий прайс '!C:E,3,FALSE)</f>
        <v>3740</v>
      </c>
      <c r="R32" s="193" t="s">
        <v>1632</v>
      </c>
      <c r="S32" s="192">
        <f>VLOOKUP(R32,'Общий прайс '!C:E,2,FALSE)</f>
        <v>2190</v>
      </c>
      <c r="T32" s="192">
        <f>VLOOKUP(R32,'Общий прайс '!C:E,3,FALSE)</f>
        <v>2190</v>
      </c>
      <c r="U32" s="617"/>
      <c r="V32" s="618"/>
    </row>
    <row r="33" spans="1:22" s="370" customFormat="1" ht="19.5" customHeight="1">
      <c r="A33" s="507" t="s">
        <v>2060</v>
      </c>
      <c r="B33" s="189" t="s">
        <v>343</v>
      </c>
      <c r="C33" s="190" t="s">
        <v>2038</v>
      </c>
      <c r="D33" s="191">
        <f>VLOOKUP(C33,'Общий прайс '!C:E,2,FALSE)</f>
        <v>22630</v>
      </c>
      <c r="E33" s="191">
        <f>VLOOKUP(C33,'Общий прайс '!C:E,3,FALSE)</f>
        <v>22630</v>
      </c>
      <c r="F33" s="190" t="s">
        <v>2041</v>
      </c>
      <c r="G33" s="194">
        <f>VLOOKUP(F33,'Общий прайс '!C:E,2,FALSE)</f>
        <v>18570</v>
      </c>
      <c r="H33" s="192">
        <f>VLOOKUP(F33,'Общий прайс '!C:E,3,FALSE)</f>
        <v>18570</v>
      </c>
      <c r="I33" s="201" t="s">
        <v>814</v>
      </c>
      <c r="J33" s="194">
        <f>VLOOKUP(I33,'Общий прайс '!C:E,2,FALSE)</f>
        <v>3760</v>
      </c>
      <c r="K33" s="192">
        <f>VLOOKUP(I33,'Общий прайс '!C:E,3,FALSE)</f>
        <v>3760</v>
      </c>
      <c r="L33" s="193" t="s">
        <v>248</v>
      </c>
      <c r="M33" s="194">
        <f>VLOOKUP(L33,'Общий прайс '!C:E,2,FALSE)</f>
        <v>1420</v>
      </c>
      <c r="N33" s="192">
        <f>VLOOKUP(L33,'Общий прайс '!C:E,3,FALSE)</f>
        <v>1420</v>
      </c>
      <c r="O33" s="201" t="s">
        <v>2031</v>
      </c>
      <c r="P33" s="191">
        <f>VLOOKUP(O33,'Общий прайс '!C:E,2,FALSE)</f>
        <v>3200</v>
      </c>
      <c r="Q33" s="192">
        <f>VLOOKUP(O33,'Общий прайс '!C:E,3,FALSE)</f>
        <v>3200</v>
      </c>
      <c r="R33" s="193"/>
      <c r="S33" s="192"/>
      <c r="T33" s="192"/>
      <c r="U33" s="617"/>
      <c r="V33" s="618"/>
    </row>
    <row r="34" spans="1:22" s="370" customFormat="1" ht="19.5" customHeight="1">
      <c r="A34" s="507" t="s">
        <v>2061</v>
      </c>
      <c r="B34" s="189" t="s">
        <v>344</v>
      </c>
      <c r="C34" s="190" t="s">
        <v>2039</v>
      </c>
      <c r="D34" s="191" t="s">
        <v>378</v>
      </c>
      <c r="E34" s="191" t="s">
        <v>378</v>
      </c>
      <c r="F34" s="190" t="s">
        <v>2042</v>
      </c>
      <c r="G34" s="191" t="s">
        <v>378</v>
      </c>
      <c r="H34" s="191" t="s">
        <v>378</v>
      </c>
      <c r="I34" s="201" t="s">
        <v>815</v>
      </c>
      <c r="J34" s="191" t="s">
        <v>378</v>
      </c>
      <c r="K34" s="191" t="s">
        <v>378</v>
      </c>
      <c r="L34" s="193"/>
      <c r="M34" s="191" t="s">
        <v>378</v>
      </c>
      <c r="N34" s="191" t="s">
        <v>378</v>
      </c>
      <c r="O34" s="201"/>
      <c r="P34" s="191" t="s">
        <v>378</v>
      </c>
      <c r="Q34" s="191" t="s">
        <v>378</v>
      </c>
      <c r="R34" s="201"/>
      <c r="S34" s="191" t="s">
        <v>378</v>
      </c>
      <c r="T34" s="191" t="s">
        <v>378</v>
      </c>
      <c r="U34" s="617"/>
      <c r="V34" s="618"/>
    </row>
    <row r="35" spans="1:22" s="370" customFormat="1" ht="19.5" customHeight="1">
      <c r="A35" s="507" t="s">
        <v>2062</v>
      </c>
      <c r="B35" s="189" t="s">
        <v>346</v>
      </c>
      <c r="C35" s="190" t="s">
        <v>2040</v>
      </c>
      <c r="D35" s="191">
        <f>VLOOKUP(C35,'Общий прайс '!C:E,2,FALSE)</f>
        <v>24370</v>
      </c>
      <c r="E35" s="191">
        <f>VLOOKUP(C35,'Общий прайс '!C:E,3,FALSE)</f>
        <v>24370</v>
      </c>
      <c r="F35" s="190" t="s">
        <v>2043</v>
      </c>
      <c r="G35" s="194">
        <f>VLOOKUP(F35,'Общий прайс '!C:E,2,FALSE)</f>
        <v>20310</v>
      </c>
      <c r="H35" s="192">
        <f>VLOOKUP(F35,'Общий прайс '!C:E,3,FALSE)</f>
        <v>20310</v>
      </c>
      <c r="I35" s="201" t="s">
        <v>814</v>
      </c>
      <c r="J35" s="194">
        <f>VLOOKUP(I35,'Общий прайс '!C:E,2,FALSE)</f>
        <v>3760</v>
      </c>
      <c r="K35" s="192">
        <f>VLOOKUP(I35,'Общий прайс '!C:E,3,FALSE)</f>
        <v>3760</v>
      </c>
      <c r="L35" s="193" t="s">
        <v>248</v>
      </c>
      <c r="M35" s="194">
        <f>VLOOKUP(L35,'Общий прайс '!C:E,2,FALSE)</f>
        <v>1420</v>
      </c>
      <c r="N35" s="192">
        <f>VLOOKUP(L35,'Общий прайс '!C:E,3,FALSE)</f>
        <v>1420</v>
      </c>
      <c r="O35" s="201" t="s">
        <v>2032</v>
      </c>
      <c r="P35" s="191">
        <f>VLOOKUP(O35,'Общий прайс '!C:E,2,FALSE)</f>
        <v>3650</v>
      </c>
      <c r="Q35" s="192">
        <f>VLOOKUP(O35,'Общий прайс '!C:E,3,FALSE)</f>
        <v>3650</v>
      </c>
      <c r="R35" s="193"/>
      <c r="S35" s="192"/>
      <c r="T35" s="192"/>
      <c r="U35" s="617"/>
      <c r="V35" s="618"/>
    </row>
    <row r="36" spans="1:22" s="370" customFormat="1" ht="19.5" customHeight="1">
      <c r="A36" s="507" t="s">
        <v>2045</v>
      </c>
      <c r="B36" s="189" t="s">
        <v>332</v>
      </c>
      <c r="C36" s="190" t="s">
        <v>2046</v>
      </c>
      <c r="D36" s="191">
        <f>VLOOKUP(C36,'Общий прайс '!C:E,2,FALSE)</f>
        <v>19930</v>
      </c>
      <c r="E36" s="191">
        <f>VLOOKUP(C36,'Общий прайс '!C:E,3,FALSE)</f>
        <v>19930</v>
      </c>
      <c r="F36" s="190" t="s">
        <v>2047</v>
      </c>
      <c r="G36" s="194">
        <f>VLOOKUP(F36,'Общий прайс '!C:E,2,FALSE)</f>
        <v>15820</v>
      </c>
      <c r="H36" s="192">
        <f>VLOOKUP(F36,'Общий прайс '!C:E,3,FALSE)</f>
        <v>15820</v>
      </c>
      <c r="I36" s="201" t="s">
        <v>816</v>
      </c>
      <c r="J36" s="194">
        <f>VLOOKUP(I36,'Общий прайс '!C:E,2,FALSE)</f>
        <v>3810</v>
      </c>
      <c r="K36" s="192">
        <f>VLOOKUP(I36,'Общий прайс '!C:E,3,FALSE)</f>
        <v>3810</v>
      </c>
      <c r="L36" s="193"/>
      <c r="M36" s="192" t="s">
        <v>6</v>
      </c>
      <c r="N36" s="192" t="s">
        <v>6</v>
      </c>
      <c r="O36" s="201"/>
      <c r="P36" s="191"/>
      <c r="Q36" s="192"/>
      <c r="R36" s="193"/>
      <c r="S36" s="192"/>
      <c r="T36" s="192"/>
      <c r="U36" s="617"/>
      <c r="V36" s="618"/>
    </row>
    <row r="37" spans="1:22" s="28" customFormat="1" ht="20.100000000000001" customHeight="1">
      <c r="A37" s="507" t="s">
        <v>2063</v>
      </c>
      <c r="B37" s="191" t="s">
        <v>343</v>
      </c>
      <c r="C37" s="190" t="s">
        <v>2010</v>
      </c>
      <c r="D37" s="191">
        <f>VLOOKUP(C37,'Общий прайс '!C:E,2,FALSE)</f>
        <v>18980</v>
      </c>
      <c r="E37" s="191">
        <f>VLOOKUP(C37,'Общий прайс '!C:E,3,FALSE)</f>
        <v>18980</v>
      </c>
      <c r="F37" s="190" t="s">
        <v>2013</v>
      </c>
      <c r="G37" s="194">
        <f>VLOOKUP(F37,'Общий прайс '!C:E,2,FALSE)</f>
        <v>15280</v>
      </c>
      <c r="H37" s="192">
        <f>VLOOKUP(F37,'Общий прайс '!C:E,3,FALSE)</f>
        <v>15280</v>
      </c>
      <c r="I37" s="201" t="s">
        <v>815</v>
      </c>
      <c r="J37" s="194">
        <f>VLOOKUP(I37,'Общий прайс '!C:E,2,FALSE)</f>
        <v>3400</v>
      </c>
      <c r="K37" s="192">
        <f>VLOOKUP(I37,'Общий прайс '!C:E,3,FALSE)</f>
        <v>3400</v>
      </c>
      <c r="L37" s="193"/>
      <c r="M37" s="192"/>
      <c r="N37" s="192"/>
      <c r="O37" s="201" t="s">
        <v>2031</v>
      </c>
      <c r="P37" s="191">
        <f>VLOOKUP(O37,'Общий прайс '!C:E,2,FALSE)</f>
        <v>3200</v>
      </c>
      <c r="Q37" s="192">
        <f>VLOOKUP(O37,'Общий прайс '!C:E,3,FALSE)</f>
        <v>3200</v>
      </c>
      <c r="R37" s="201"/>
      <c r="S37" s="191" t="s">
        <v>378</v>
      </c>
      <c r="T37" s="191" t="s">
        <v>378</v>
      </c>
      <c r="U37" s="617"/>
      <c r="V37" s="618"/>
    </row>
    <row r="38" spans="1:22" s="28" customFormat="1" ht="20.100000000000001" customHeight="1">
      <c r="A38" s="507" t="s">
        <v>2064</v>
      </c>
      <c r="B38" s="191" t="s">
        <v>344</v>
      </c>
      <c r="C38" s="190"/>
      <c r="D38" s="191" t="s">
        <v>378</v>
      </c>
      <c r="E38" s="191" t="s">
        <v>378</v>
      </c>
      <c r="F38" s="190"/>
      <c r="G38" s="191" t="s">
        <v>378</v>
      </c>
      <c r="H38" s="191" t="s">
        <v>378</v>
      </c>
      <c r="I38" s="201" t="s">
        <v>815</v>
      </c>
      <c r="J38" s="191" t="s">
        <v>378</v>
      </c>
      <c r="K38" s="191" t="s">
        <v>378</v>
      </c>
      <c r="L38" s="193"/>
      <c r="M38" s="191" t="s">
        <v>378</v>
      </c>
      <c r="N38" s="191" t="s">
        <v>378</v>
      </c>
      <c r="O38" s="201"/>
      <c r="P38" s="191" t="s">
        <v>378</v>
      </c>
      <c r="Q38" s="191" t="s">
        <v>378</v>
      </c>
      <c r="R38" s="201"/>
      <c r="S38" s="191" t="s">
        <v>378</v>
      </c>
      <c r="T38" s="191" t="s">
        <v>378</v>
      </c>
      <c r="U38" s="617"/>
      <c r="V38" s="618"/>
    </row>
    <row r="39" spans="1:22" s="28" customFormat="1" ht="20.100000000000001" customHeight="1">
      <c r="A39" s="507" t="s">
        <v>2065</v>
      </c>
      <c r="B39" s="191" t="s">
        <v>346</v>
      </c>
      <c r="C39" s="190" t="s">
        <v>2011</v>
      </c>
      <c r="D39" s="191">
        <f>VLOOKUP(C39,'Общий прайс '!C:E,2,FALSE)</f>
        <v>20610</v>
      </c>
      <c r="E39" s="191">
        <f>VLOOKUP(C39,'Общий прайс '!C:E,3,FALSE)</f>
        <v>20610</v>
      </c>
      <c r="F39" s="190" t="s">
        <v>2014</v>
      </c>
      <c r="G39" s="194">
        <f>VLOOKUP(F39,'Общий прайс '!C:E,2,FALSE)</f>
        <v>16910</v>
      </c>
      <c r="H39" s="192">
        <f>VLOOKUP(F39,'Общий прайс '!C:E,3,FALSE)</f>
        <v>16910</v>
      </c>
      <c r="I39" s="201" t="s">
        <v>815</v>
      </c>
      <c r="J39" s="194">
        <f>VLOOKUP(I39,'Общий прайс '!C:E,2,FALSE)</f>
        <v>3400</v>
      </c>
      <c r="K39" s="192">
        <f>VLOOKUP(I39,'Общий прайс '!C:E,3,FALSE)</f>
        <v>3400</v>
      </c>
      <c r="L39" s="193"/>
      <c r="M39" s="192"/>
      <c r="N39" s="192"/>
      <c r="O39" s="201" t="s">
        <v>2032</v>
      </c>
      <c r="P39" s="191">
        <f>VLOOKUP(O39,'Общий прайс '!C:E,2,FALSE)</f>
        <v>3650</v>
      </c>
      <c r="Q39" s="192">
        <f>VLOOKUP(O39,'Общий прайс '!C:E,3,FALSE)</f>
        <v>3650</v>
      </c>
      <c r="R39" s="201"/>
      <c r="S39" s="191" t="s">
        <v>378</v>
      </c>
      <c r="T39" s="191" t="s">
        <v>378</v>
      </c>
      <c r="U39" s="617"/>
      <c r="V39" s="618"/>
    </row>
    <row r="40" spans="1:22" s="28" customFormat="1" ht="20.100000000000001" customHeight="1">
      <c r="A40" s="507" t="s">
        <v>2059</v>
      </c>
      <c r="B40" s="191" t="s">
        <v>348</v>
      </c>
      <c r="C40" s="190" t="s">
        <v>2012</v>
      </c>
      <c r="D40" s="191">
        <f>VLOOKUP(C40,'Общий прайс '!C:E,2,FALSE)</f>
        <v>23390</v>
      </c>
      <c r="E40" s="191">
        <f>VLOOKUP(C40,'Общий прайс '!C:E,3,FALSE)</f>
        <v>23390</v>
      </c>
      <c r="F40" s="190" t="s">
        <v>2015</v>
      </c>
      <c r="G40" s="194">
        <f>VLOOKUP(F40,'Общий прайс '!C:E,2,FALSE)</f>
        <v>19280</v>
      </c>
      <c r="H40" s="192">
        <f>VLOOKUP(F40,'Общий прайс '!C:E,3,FALSE)</f>
        <v>19280</v>
      </c>
      <c r="I40" s="201" t="s">
        <v>816</v>
      </c>
      <c r="J40" s="194">
        <f>VLOOKUP(I40,'Общий прайс '!C:E,2,FALSE)</f>
        <v>3810</v>
      </c>
      <c r="K40" s="192">
        <f>VLOOKUP(I40,'Общий прайс '!C:E,3,FALSE)</f>
        <v>3810</v>
      </c>
      <c r="L40" s="193"/>
      <c r="M40" s="192" t="s">
        <v>6</v>
      </c>
      <c r="N40" s="192" t="s">
        <v>6</v>
      </c>
      <c r="O40" s="201" t="s">
        <v>2016</v>
      </c>
      <c r="P40" s="191">
        <f>VLOOKUP(O40,'Общий прайс '!C:E,2,FALSE)</f>
        <v>3880</v>
      </c>
      <c r="Q40" s="192">
        <f>VLOOKUP(O40,'Общий прайс '!C:E,3,FALSE)</f>
        <v>3880</v>
      </c>
      <c r="R40" s="201"/>
      <c r="S40" s="191" t="s">
        <v>378</v>
      </c>
      <c r="T40" s="191" t="s">
        <v>378</v>
      </c>
      <c r="U40" s="617"/>
      <c r="V40" s="618"/>
    </row>
    <row r="41" spans="1:22" s="28" customFormat="1" ht="20.100000000000001" customHeight="1">
      <c r="A41" s="199" t="s">
        <v>1599</v>
      </c>
      <c r="B41" s="191" t="s">
        <v>333</v>
      </c>
      <c r="C41" s="190" t="s">
        <v>812</v>
      </c>
      <c r="D41" s="191">
        <f>VLOOKUP(C41,'Общий прайс '!C:E,2,FALSE)</f>
        <v>29440</v>
      </c>
      <c r="E41" s="191">
        <f>VLOOKUP(C41,'Общий прайс '!C:E,3,FALSE)</f>
        <v>29440</v>
      </c>
      <c r="F41" s="190" t="s">
        <v>825</v>
      </c>
      <c r="G41" s="194">
        <f>VLOOKUP(F41,'Общий прайс '!C:E,2,FALSE)</f>
        <v>25330</v>
      </c>
      <c r="H41" s="192">
        <f>VLOOKUP(F41,'Общий прайс '!C:E,3,FALSE)</f>
        <v>25330</v>
      </c>
      <c r="I41" s="201" t="s">
        <v>816</v>
      </c>
      <c r="J41" s="194">
        <f>VLOOKUP(I41,'Общий прайс '!C:E,2,FALSE)</f>
        <v>3810</v>
      </c>
      <c r="K41" s="192">
        <f>VLOOKUP(I41,'Общий прайс '!C:E,3,FALSE)</f>
        <v>3810</v>
      </c>
      <c r="L41" s="195"/>
      <c r="M41" s="192" t="s">
        <v>6</v>
      </c>
      <c r="N41" s="192" t="s">
        <v>6</v>
      </c>
      <c r="O41" s="201" t="s">
        <v>50</v>
      </c>
      <c r="P41" s="191">
        <f>VLOOKUP(O41,'Общий прайс '!C:E,2,FALSE)</f>
        <v>4090</v>
      </c>
      <c r="Q41" s="192">
        <f>VLOOKUP(O41,'Общий прайс '!C:E,3,FALSE)</f>
        <v>4090</v>
      </c>
      <c r="R41" s="201" t="s">
        <v>55</v>
      </c>
      <c r="S41" s="192">
        <f>VLOOKUP(R41,'Общий прайс '!C:E,2,FALSE)</f>
        <v>2660</v>
      </c>
      <c r="T41" s="192">
        <f>VLOOKUP(R41,'Общий прайс '!C:E,3,FALSE)</f>
        <v>2660</v>
      </c>
      <c r="U41" s="617"/>
      <c r="V41" s="618"/>
    </row>
    <row r="42" spans="1:22" s="28" customFormat="1" ht="20.100000000000001" customHeight="1">
      <c r="A42" s="199" t="s">
        <v>1600</v>
      </c>
      <c r="B42" s="191" t="s">
        <v>334</v>
      </c>
      <c r="C42" s="190" t="s">
        <v>811</v>
      </c>
      <c r="D42" s="191">
        <f>VLOOKUP(C42,'Общий прайс '!C:E,2,FALSE)</f>
        <v>26630</v>
      </c>
      <c r="E42" s="191">
        <f>VLOOKUP(C42,'Общий прайс '!C:E,3,FALSE)</f>
        <v>26630</v>
      </c>
      <c r="F42" s="190" t="s">
        <v>826</v>
      </c>
      <c r="G42" s="194">
        <f>VLOOKUP(F42,'Общий прайс '!C:E,2,FALSE)</f>
        <v>22520</v>
      </c>
      <c r="H42" s="192">
        <f>VLOOKUP(F42,'Общий прайс '!C:E,3,FALSE)</f>
        <v>22520</v>
      </c>
      <c r="I42" s="201" t="s">
        <v>816</v>
      </c>
      <c r="J42" s="194">
        <f>VLOOKUP(I42,'Общий прайс '!C:E,2,FALSE)</f>
        <v>3810</v>
      </c>
      <c r="K42" s="192">
        <f>VLOOKUP(I42,'Общий прайс '!C:E,3,FALSE)</f>
        <v>3810</v>
      </c>
      <c r="L42" s="195"/>
      <c r="M42" s="192" t="s">
        <v>6</v>
      </c>
      <c r="N42" s="192" t="s">
        <v>6</v>
      </c>
      <c r="O42" s="201" t="s">
        <v>58</v>
      </c>
      <c r="P42" s="191">
        <f>VLOOKUP(O42,'Общий прайс '!C:E,2,FALSE)</f>
        <v>3930</v>
      </c>
      <c r="Q42" s="192">
        <f>VLOOKUP(O42,'Общий прайс '!C:E,3,FALSE)</f>
        <v>3930</v>
      </c>
      <c r="R42" s="193" t="s">
        <v>54</v>
      </c>
      <c r="S42" s="192">
        <f>VLOOKUP(R42,'Общий прайс '!C:E,2,FALSE)</f>
        <v>2540</v>
      </c>
      <c r="T42" s="192">
        <f>VLOOKUP(R42,'Общий прайс '!C:E,3,FALSE)</f>
        <v>2540</v>
      </c>
      <c r="U42" s="617"/>
      <c r="V42" s="618"/>
    </row>
    <row r="43" spans="1:22" s="28" customFormat="1" ht="20.100000000000001" customHeight="1">
      <c r="A43" s="199" t="s">
        <v>1601</v>
      </c>
      <c r="B43" s="202" t="s">
        <v>335</v>
      </c>
      <c r="C43" s="190" t="s">
        <v>810</v>
      </c>
      <c r="D43" s="191">
        <f>VLOOKUP(C43,'Общий прайс '!C:E,2,FALSE)</f>
        <v>16790</v>
      </c>
      <c r="E43" s="191">
        <f>VLOOKUP(C43,'Общий прайс '!C:E,3,FALSE)</f>
        <v>16790</v>
      </c>
      <c r="F43" s="190" t="s">
        <v>827</v>
      </c>
      <c r="G43" s="194">
        <f>VLOOKUP(F43,'Общий прайс '!C:E,2,FALSE)</f>
        <v>13090</v>
      </c>
      <c r="H43" s="192">
        <f>VLOOKUP(F43,'Общий прайс '!C:E,3,FALSE)</f>
        <v>13090</v>
      </c>
      <c r="I43" s="201" t="s">
        <v>815</v>
      </c>
      <c r="J43" s="194">
        <f>VLOOKUP(I43,'Общий прайс '!C:E,2,FALSE)</f>
        <v>3400</v>
      </c>
      <c r="K43" s="192">
        <f>VLOOKUP(I43,'Общий прайс '!C:E,3,FALSE)</f>
        <v>3400</v>
      </c>
      <c r="L43" s="193" t="s">
        <v>248</v>
      </c>
      <c r="M43" s="194">
        <f>VLOOKUP(L43,'Общий прайс '!C:E,2,FALSE)</f>
        <v>1420</v>
      </c>
      <c r="N43" s="192">
        <f>VLOOKUP(L43,'Общий прайс '!C:E,3,FALSE)</f>
        <v>1420</v>
      </c>
      <c r="O43" s="201" t="s">
        <v>59</v>
      </c>
      <c r="P43" s="191">
        <f>VLOOKUP(O43,'Общий прайс '!C:E,2,FALSE)</f>
        <v>3150</v>
      </c>
      <c r="Q43" s="192">
        <f>VLOOKUP(O43,'Общий прайс '!C:E,3,FALSE)</f>
        <v>3150</v>
      </c>
      <c r="R43" s="201" t="s">
        <v>56</v>
      </c>
      <c r="S43" s="192">
        <f>VLOOKUP(R43,'Общий прайс '!C:E,2,FALSE)</f>
        <v>2190</v>
      </c>
      <c r="T43" s="192">
        <f>VLOOKUP(R43,'Общий прайс '!C:E,3,FALSE)</f>
        <v>2190</v>
      </c>
      <c r="U43" s="617"/>
      <c r="V43" s="618"/>
    </row>
    <row r="44" spans="1:22" s="28" customFormat="1" ht="20.100000000000001" customHeight="1">
      <c r="A44" s="199" t="s">
        <v>1602</v>
      </c>
      <c r="B44" s="202" t="s">
        <v>782</v>
      </c>
      <c r="C44" s="190" t="s">
        <v>806</v>
      </c>
      <c r="D44" s="191">
        <f>VLOOKUP(C44,'Общий прайс '!C:E,2,FALSE)</f>
        <v>18330</v>
      </c>
      <c r="E44" s="191">
        <f>VLOOKUP(C44,'Общий прайс '!C:E,3,FALSE)</f>
        <v>18330</v>
      </c>
      <c r="F44" s="190" t="s">
        <v>828</v>
      </c>
      <c r="G44" s="194">
        <f>VLOOKUP(F44,'Общий прайс '!C:E,2,FALSE)</f>
        <v>14630</v>
      </c>
      <c r="H44" s="192">
        <f>VLOOKUP(F44,'Общий прайс '!C:E,3,FALSE)</f>
        <v>14630</v>
      </c>
      <c r="I44" s="201" t="s">
        <v>815</v>
      </c>
      <c r="J44" s="194">
        <f>VLOOKUP(I44,'Общий прайс '!C:E,2,FALSE)</f>
        <v>3400</v>
      </c>
      <c r="K44" s="192">
        <f>VLOOKUP(I44,'Общий прайс '!C:E,3,FALSE)</f>
        <v>3400</v>
      </c>
      <c r="L44" s="193" t="s">
        <v>248</v>
      </c>
      <c r="M44" s="194">
        <f>VLOOKUP(L44,'Общий прайс '!C:E,2,FALSE)</f>
        <v>1420</v>
      </c>
      <c r="N44" s="192">
        <f>VLOOKUP(L44,'Общий прайс '!C:E,3,FALSE)</f>
        <v>1420</v>
      </c>
      <c r="O44" s="201" t="s">
        <v>60</v>
      </c>
      <c r="P44" s="191">
        <f>VLOOKUP(O44,'Общий прайс '!C:E,2,FALSE)</f>
        <v>3760</v>
      </c>
      <c r="Q44" s="192">
        <f>VLOOKUP(O44,'Общий прайс '!C:E,3,FALSE)</f>
        <v>3760</v>
      </c>
      <c r="R44" s="201" t="s">
        <v>56</v>
      </c>
      <c r="S44" s="192">
        <f>VLOOKUP(R44,'Общий прайс '!C:E,2,FALSE)</f>
        <v>2190</v>
      </c>
      <c r="T44" s="192">
        <f>VLOOKUP(R44,'Общий прайс '!C:E,3,FALSE)</f>
        <v>2190</v>
      </c>
      <c r="U44" s="619"/>
      <c r="V44" s="620"/>
    </row>
    <row r="45" spans="1:22" s="28" customFormat="1" ht="64.5" customHeight="1">
      <c r="A45" s="621"/>
      <c r="B45" s="622"/>
      <c r="C45" s="118"/>
      <c r="D45" s="597" t="s">
        <v>820</v>
      </c>
      <c r="E45" s="597"/>
      <c r="F45" s="26"/>
      <c r="G45" s="597" t="s">
        <v>805</v>
      </c>
      <c r="H45" s="597"/>
      <c r="J45" s="597" t="s">
        <v>819</v>
      </c>
      <c r="K45" s="597"/>
      <c r="M45" s="623" t="s">
        <v>689</v>
      </c>
      <c r="N45" s="624"/>
      <c r="O45" s="198"/>
      <c r="P45" s="597" t="s">
        <v>392</v>
      </c>
      <c r="Q45" s="597"/>
      <c r="R45" s="374"/>
      <c r="S45" s="598" t="s">
        <v>393</v>
      </c>
      <c r="T45" s="599"/>
      <c r="U45" s="597" t="s">
        <v>695</v>
      </c>
      <c r="V45" s="597"/>
    </row>
    <row r="46" spans="1:22" s="124" customFormat="1" ht="15" customHeight="1">
      <c r="A46" s="196" t="s">
        <v>153</v>
      </c>
      <c r="B46" s="197" t="s">
        <v>298</v>
      </c>
      <c r="C46" s="197"/>
      <c r="D46" s="197" t="s">
        <v>8</v>
      </c>
      <c r="E46" s="197" t="s">
        <v>14</v>
      </c>
      <c r="G46" s="197" t="s">
        <v>8</v>
      </c>
      <c r="H46" s="197" t="s">
        <v>14</v>
      </c>
      <c r="J46" s="197" t="s">
        <v>8</v>
      </c>
      <c r="K46" s="197" t="s">
        <v>14</v>
      </c>
      <c r="M46" s="197" t="s">
        <v>8</v>
      </c>
      <c r="N46" s="197" t="s">
        <v>14</v>
      </c>
      <c r="O46" s="197"/>
      <c r="P46" s="197" t="s">
        <v>8</v>
      </c>
      <c r="Q46" s="197" t="s">
        <v>14</v>
      </c>
      <c r="R46" s="197"/>
      <c r="S46" s="197" t="s">
        <v>8</v>
      </c>
      <c r="T46" s="197" t="s">
        <v>14</v>
      </c>
      <c r="U46" s="628" t="s">
        <v>696</v>
      </c>
      <c r="V46" s="629"/>
    </row>
    <row r="47" spans="1:22" s="30" customFormat="1" ht="20.100000000000001" customHeight="1">
      <c r="A47" s="199" t="s">
        <v>1603</v>
      </c>
      <c r="B47" s="204" t="s">
        <v>336</v>
      </c>
      <c r="C47" s="200" t="s">
        <v>1826</v>
      </c>
      <c r="D47" s="191">
        <f>VLOOKUP(C47,'Общий прайс '!C:E,2,FALSE)</f>
        <v>21970</v>
      </c>
      <c r="E47" s="191">
        <f>VLOOKUP(C47,'Общий прайс '!C:E,3,FALSE)</f>
        <v>21970</v>
      </c>
      <c r="F47" s="190" t="s">
        <v>1366</v>
      </c>
      <c r="G47" s="194">
        <f>VLOOKUP(F47,'Общий прайс '!C:E,2,FALSE)</f>
        <v>18270</v>
      </c>
      <c r="H47" s="192">
        <f>VLOOKUP(F47,'Общий прайс '!C:E,3,FALSE)</f>
        <v>18270</v>
      </c>
      <c r="I47" s="201" t="s">
        <v>1623</v>
      </c>
      <c r="J47" s="194">
        <f>VLOOKUP(I47,'Общий прайс '!C:E,2,FALSE)</f>
        <v>3400</v>
      </c>
      <c r="K47" s="192">
        <f>VLOOKUP(I47,'Общий прайс '!C:E,3,FALSE)</f>
        <v>3400</v>
      </c>
      <c r="L47" s="195" t="s">
        <v>1611</v>
      </c>
      <c r="M47" s="194">
        <f>VLOOKUP(L47,'Общий прайс '!C:E,2,FALSE)</f>
        <v>1510</v>
      </c>
      <c r="N47" s="192">
        <f>VLOOKUP(L47,'Общий прайс '!C:E,3,FALSE)</f>
        <v>1510</v>
      </c>
      <c r="O47" s="201" t="s">
        <v>44</v>
      </c>
      <c r="P47" s="191">
        <f>VLOOKUP(O47,'Общий прайс '!C:E,2,FALSE)</f>
        <v>4470</v>
      </c>
      <c r="Q47" s="192">
        <f>VLOOKUP(O47,'Общий прайс '!C:E,3,FALSE)</f>
        <v>4470</v>
      </c>
      <c r="R47" s="201" t="s">
        <v>52</v>
      </c>
      <c r="S47" s="192">
        <f>VLOOKUP(R47,'Общий прайс '!C:E,2,FALSE)</f>
        <v>1490</v>
      </c>
      <c r="T47" s="192">
        <f>VLOOKUP(R47,'Общий прайс '!C:E,3,FALSE)</f>
        <v>1490</v>
      </c>
      <c r="U47" s="625" t="s">
        <v>697</v>
      </c>
      <c r="V47" s="626"/>
    </row>
    <row r="48" spans="1:22" s="30" customFormat="1" ht="20.100000000000001" customHeight="1">
      <c r="A48" s="199" t="s">
        <v>1604</v>
      </c>
      <c r="B48" s="204" t="s">
        <v>337</v>
      </c>
      <c r="C48" s="200" t="s">
        <v>2053</v>
      </c>
      <c r="D48" s="191">
        <f>VLOOKUP(C48,'Общий прайс '!C:E,2,FALSE)</f>
        <v>28260</v>
      </c>
      <c r="E48" s="191">
        <f>VLOOKUP(C48,'Общий прайс '!C:E,3,FALSE)</f>
        <v>28260</v>
      </c>
      <c r="F48" s="190" t="s">
        <v>2056</v>
      </c>
      <c r="G48" s="194">
        <f>VLOOKUP(F48,'Общий прайс '!C:E,2,FALSE)</f>
        <v>24450</v>
      </c>
      <c r="H48" s="192">
        <f>VLOOKUP(F48,'Общий прайс '!C:E,3,FALSE)</f>
        <v>24450</v>
      </c>
      <c r="I48" s="201" t="s">
        <v>1622</v>
      </c>
      <c r="J48" s="194">
        <f>VLOOKUP(I48,'Общий прайс '!C:E,2,FALSE)</f>
        <v>3510</v>
      </c>
      <c r="K48" s="192">
        <f>VLOOKUP(I48,'Общий прайс '!C:E,3,FALSE)</f>
        <v>3510</v>
      </c>
      <c r="L48" s="195" t="s">
        <v>1611</v>
      </c>
      <c r="M48" s="194">
        <f>VLOOKUP(L48,'Общий прайс '!C:E,2,FALSE)</f>
        <v>1510</v>
      </c>
      <c r="N48" s="192">
        <f>VLOOKUP(L48,'Общий прайс '!C:E,3,FALSE)</f>
        <v>1510</v>
      </c>
      <c r="O48" s="201" t="s">
        <v>2069</v>
      </c>
      <c r="P48" s="191">
        <f>VLOOKUP(O48,'Общий прайс '!C:E,2,FALSE)</f>
        <v>5480</v>
      </c>
      <c r="Q48" s="192">
        <f>VLOOKUP(O48,'Общий прайс '!C:E,3,FALSE)</f>
        <v>5480</v>
      </c>
      <c r="R48" s="201" t="s">
        <v>6</v>
      </c>
      <c r="S48" s="205" t="s">
        <v>6</v>
      </c>
      <c r="T48" s="205" t="s">
        <v>6</v>
      </c>
      <c r="V48" s="510"/>
    </row>
    <row r="49" spans="1:88" s="30" customFormat="1" ht="20.100000000000001" customHeight="1">
      <c r="A49" s="199" t="s">
        <v>1605</v>
      </c>
      <c r="B49" s="204" t="s">
        <v>338</v>
      </c>
      <c r="C49" s="200" t="s">
        <v>2054</v>
      </c>
      <c r="D49" s="191">
        <f>VLOOKUP(C49,'Общий прайс '!C:E,2,FALSE)</f>
        <v>25960</v>
      </c>
      <c r="E49" s="191">
        <f>VLOOKUP(C49,'Общий прайс '!C:E,3,FALSE)</f>
        <v>25960</v>
      </c>
      <c r="F49" s="190" t="s">
        <v>2057</v>
      </c>
      <c r="G49" s="194">
        <f>VLOOKUP(F49,'Общий прайс '!C:E,2,FALSE)</f>
        <v>22150</v>
      </c>
      <c r="H49" s="192">
        <f>VLOOKUP(F49,'Общий прайс '!C:E,3,FALSE)</f>
        <v>22150</v>
      </c>
      <c r="I49" s="201" t="s">
        <v>1622</v>
      </c>
      <c r="J49" s="194">
        <f>VLOOKUP(I49,'Общий прайс '!C:E,2,FALSE)</f>
        <v>3510</v>
      </c>
      <c r="K49" s="192">
        <f>VLOOKUP(I49,'Общий прайс '!C:E,3,FALSE)</f>
        <v>3510</v>
      </c>
      <c r="L49" s="195" t="s">
        <v>1611</v>
      </c>
      <c r="M49" s="194">
        <f>VLOOKUP(L49,'Общий прайс '!C:E,2,FALSE)</f>
        <v>1510</v>
      </c>
      <c r="N49" s="192">
        <f>VLOOKUP(L49,'Общий прайс '!C:E,3,FALSE)</f>
        <v>1510</v>
      </c>
      <c r="O49" s="201" t="s">
        <v>2070</v>
      </c>
      <c r="P49" s="191">
        <f>VLOOKUP(O49,'Общий прайс '!C:E,2,FALSE)</f>
        <v>5130</v>
      </c>
      <c r="Q49" s="192">
        <f>VLOOKUP(O49,'Общий прайс '!C:E,3,FALSE)</f>
        <v>5130</v>
      </c>
      <c r="R49" s="193" t="s">
        <v>6</v>
      </c>
      <c r="S49" s="192" t="s">
        <v>6</v>
      </c>
      <c r="T49" s="192" t="s">
        <v>6</v>
      </c>
      <c r="U49" s="511"/>
      <c r="V49" s="512"/>
    </row>
    <row r="50" spans="1:88" s="30" customFormat="1" ht="20.100000000000001" customHeight="1">
      <c r="A50" s="199" t="s">
        <v>1606</v>
      </c>
      <c r="B50" s="204" t="s">
        <v>339</v>
      </c>
      <c r="C50" s="200" t="s">
        <v>2055</v>
      </c>
      <c r="D50" s="191">
        <f>VLOOKUP(C50,'Общий прайс '!C:E,2,FALSE)</f>
        <v>26560</v>
      </c>
      <c r="E50" s="191">
        <f>VLOOKUP(C50,'Общий прайс '!C:E,3,FALSE)</f>
        <v>26560</v>
      </c>
      <c r="F50" s="190" t="s">
        <v>2058</v>
      </c>
      <c r="G50" s="194">
        <f>VLOOKUP(F50,'Общий прайс '!C:E,2,FALSE)</f>
        <v>22750</v>
      </c>
      <c r="H50" s="192">
        <f>VLOOKUP(F50,'Общий прайс '!C:E,3,FALSE)</f>
        <v>22750</v>
      </c>
      <c r="I50" s="201" t="s">
        <v>1622</v>
      </c>
      <c r="J50" s="194">
        <f>VLOOKUP(I50,'Общий прайс '!C:E,2,FALSE)</f>
        <v>3510</v>
      </c>
      <c r="K50" s="192">
        <f>VLOOKUP(I50,'Общий прайс '!C:E,3,FALSE)</f>
        <v>3510</v>
      </c>
      <c r="L50" s="195" t="s">
        <v>1611</v>
      </c>
      <c r="M50" s="194">
        <f>VLOOKUP(L50,'Общий прайс '!C:E,2,FALSE)</f>
        <v>1510</v>
      </c>
      <c r="N50" s="192">
        <f>VLOOKUP(L50,'Общий прайс '!C:E,3,FALSE)</f>
        <v>1510</v>
      </c>
      <c r="O50" s="201" t="s">
        <v>2071</v>
      </c>
      <c r="P50" s="191">
        <f>VLOOKUP(O50,'Общий прайс '!C:E,2,FALSE)</f>
        <v>5500</v>
      </c>
      <c r="Q50" s="192">
        <f>VLOOKUP(O50,'Общий прайс '!C:E,3,FALSE)</f>
        <v>5500</v>
      </c>
      <c r="R50" s="201" t="s">
        <v>6</v>
      </c>
      <c r="S50" s="205" t="s">
        <v>6</v>
      </c>
      <c r="T50" s="205" t="s">
        <v>6</v>
      </c>
      <c r="U50" s="617"/>
      <c r="V50" s="618"/>
    </row>
    <row r="51" spans="1:88" s="30" customFormat="1" ht="20.100000000000001" customHeight="1">
      <c r="A51" s="199" t="s">
        <v>1957</v>
      </c>
      <c r="B51" s="525" t="s">
        <v>1882</v>
      </c>
      <c r="C51" s="200" t="s">
        <v>1887</v>
      </c>
      <c r="D51" s="191">
        <f>VLOOKUP(C51,'Общий прайс '!C:E,2,FALSE)</f>
        <v>27210</v>
      </c>
      <c r="E51" s="191">
        <f>VLOOKUP(C51,'Общий прайс '!C:E,3,FALSE)</f>
        <v>27210</v>
      </c>
      <c r="F51" s="526" t="s">
        <v>1884</v>
      </c>
      <c r="G51" s="194">
        <f>VLOOKUP(F51,'Общий прайс '!C:E,2,FALSE)</f>
        <v>23400</v>
      </c>
      <c r="H51" s="192">
        <f>VLOOKUP(F51,'Общий прайс '!C:E,3,FALSE)</f>
        <v>23400</v>
      </c>
      <c r="I51" s="201" t="s">
        <v>1622</v>
      </c>
      <c r="J51" s="194">
        <f>VLOOKUP(I51,'Общий прайс '!C:E,2,FALSE)</f>
        <v>3510</v>
      </c>
      <c r="K51" s="192">
        <f>VLOOKUP(I51,'Общий прайс '!C:E,3,FALSE)</f>
        <v>3510</v>
      </c>
      <c r="L51" s="195" t="s">
        <v>1611</v>
      </c>
      <c r="M51" s="194">
        <f>VLOOKUP(L51,'Общий прайс '!C:E,2,FALSE)</f>
        <v>1510</v>
      </c>
      <c r="N51" s="192">
        <f>VLOOKUP(L51,'Общий прайс '!C:E,3,FALSE)</f>
        <v>1510</v>
      </c>
      <c r="O51" s="527" t="s">
        <v>1889</v>
      </c>
      <c r="P51" s="191">
        <f>VLOOKUP(O51,'Общий прайс '!C:E,2,FALSE)</f>
        <v>5930</v>
      </c>
      <c r="Q51" s="192">
        <f>VLOOKUP(O51,'Общий прайс '!C:E,3,FALSE)</f>
        <v>5930</v>
      </c>
      <c r="R51" s="201" t="s">
        <v>6</v>
      </c>
      <c r="S51" s="205" t="s">
        <v>6</v>
      </c>
      <c r="T51" s="205" t="s">
        <v>6</v>
      </c>
      <c r="U51" s="513"/>
      <c r="V51" s="514"/>
    </row>
    <row r="52" spans="1:88" s="30" customFormat="1" ht="20.100000000000001" customHeight="1">
      <c r="A52" s="199" t="s">
        <v>1958</v>
      </c>
      <c r="B52" s="525" t="s">
        <v>1883</v>
      </c>
      <c r="C52" s="200" t="s">
        <v>1886</v>
      </c>
      <c r="D52" s="191">
        <f>VLOOKUP(C52,'Общий прайс '!C:E,2,FALSE)</f>
        <v>29620</v>
      </c>
      <c r="E52" s="191">
        <f>VLOOKUP(C52,'Общий прайс '!C:E,3,FALSE)</f>
        <v>29620</v>
      </c>
      <c r="F52" s="526" t="s">
        <v>1885</v>
      </c>
      <c r="G52" s="194">
        <f>VLOOKUP(F52,'Общий прайс '!C:E,2,FALSE)</f>
        <v>25580</v>
      </c>
      <c r="H52" s="192">
        <f>VLOOKUP(F52,'Общий прайс '!C:E,3,FALSE)</f>
        <v>25580</v>
      </c>
      <c r="I52" s="201" t="s">
        <v>1622</v>
      </c>
      <c r="J52" s="194">
        <f>VLOOKUP(I52,'Общий прайс '!C:E,2,FALSE)</f>
        <v>3510</v>
      </c>
      <c r="K52" s="192">
        <f>VLOOKUP(I52,'Общий прайс '!C:E,3,FALSE)</f>
        <v>3510</v>
      </c>
      <c r="L52" s="195" t="s">
        <v>1611</v>
      </c>
      <c r="M52" s="194">
        <f>VLOOKUP(L52,'Общий прайс '!C:E,2,FALSE)</f>
        <v>1510</v>
      </c>
      <c r="N52" s="192">
        <f>VLOOKUP(L52,'Общий прайс '!C:E,3,FALSE)</f>
        <v>1510</v>
      </c>
      <c r="O52" s="527" t="s">
        <v>1888</v>
      </c>
      <c r="P52" s="191">
        <f>VLOOKUP(O52,'Общий прайс '!C:E,2,FALSE)</f>
        <v>5970</v>
      </c>
      <c r="Q52" s="192">
        <f>VLOOKUP(O52,'Общий прайс '!C:E,3,FALSE)</f>
        <v>5970</v>
      </c>
      <c r="R52" s="201" t="s">
        <v>6</v>
      </c>
      <c r="S52" s="205" t="s">
        <v>6</v>
      </c>
      <c r="T52" s="205" t="s">
        <v>6</v>
      </c>
      <c r="U52" s="513"/>
      <c r="V52" s="514"/>
    </row>
    <row r="53" spans="1:88" s="30" customFormat="1" ht="59.25" customHeight="1">
      <c r="A53" s="641"/>
      <c r="B53" s="642"/>
      <c r="C53" s="118"/>
      <c r="D53" s="597" t="s">
        <v>1613</v>
      </c>
      <c r="E53" s="597"/>
      <c r="F53" s="26"/>
      <c r="G53" s="597" t="s">
        <v>805</v>
      </c>
      <c r="H53" s="597"/>
      <c r="I53" s="28"/>
      <c r="J53" s="597" t="s">
        <v>819</v>
      </c>
      <c r="K53" s="597"/>
      <c r="L53" s="198"/>
      <c r="M53" s="598" t="s">
        <v>689</v>
      </c>
      <c r="N53" s="599"/>
      <c r="O53" s="369"/>
      <c r="P53" s="598" t="s">
        <v>392</v>
      </c>
      <c r="Q53" s="599"/>
      <c r="R53" s="356"/>
      <c r="S53" s="356"/>
      <c r="T53" s="357"/>
      <c r="U53" s="356"/>
      <c r="V53" s="356"/>
      <c r="Y53" s="31"/>
    </row>
    <row r="54" spans="1:88" s="124" customFormat="1" ht="20.100000000000001" customHeight="1">
      <c r="A54" s="196" t="s">
        <v>153</v>
      </c>
      <c r="B54" s="197" t="s">
        <v>298</v>
      </c>
      <c r="C54" s="197"/>
      <c r="D54" s="197" t="s">
        <v>8</v>
      </c>
      <c r="E54" s="197" t="s">
        <v>14</v>
      </c>
      <c r="G54" s="197" t="s">
        <v>8</v>
      </c>
      <c r="H54" s="197" t="s">
        <v>14</v>
      </c>
      <c r="J54" s="197" t="s">
        <v>8</v>
      </c>
      <c r="K54" s="197" t="s">
        <v>14</v>
      </c>
      <c r="L54" s="197"/>
      <c r="M54" s="197" t="s">
        <v>8</v>
      </c>
      <c r="N54" s="197" t="s">
        <v>14</v>
      </c>
      <c r="O54" s="371"/>
      <c r="P54" s="197" t="s">
        <v>8</v>
      </c>
      <c r="Q54" s="346" t="s">
        <v>14</v>
      </c>
      <c r="R54" s="371"/>
      <c r="S54" s="347"/>
      <c r="T54" s="197"/>
      <c r="U54" s="347"/>
      <c r="V54" s="347"/>
      <c r="W54" s="30"/>
      <c r="X54" s="30"/>
      <c r="Y54" s="31"/>
    </row>
    <row r="55" spans="1:88" s="29" customFormat="1" ht="20.100000000000001" customHeight="1">
      <c r="A55" s="199" t="s">
        <v>1607</v>
      </c>
      <c r="B55" s="206" t="s">
        <v>340</v>
      </c>
      <c r="C55" s="200" t="s">
        <v>1687</v>
      </c>
      <c r="D55" s="191">
        <f>VLOOKUP(C55,'Общий прайс '!C:E,2,FALSE)</f>
        <v>27800</v>
      </c>
      <c r="E55" s="191">
        <f>VLOOKUP(C55,'Общий прайс '!C:E,3,FALSE)</f>
        <v>27800</v>
      </c>
      <c r="F55" s="195" t="s">
        <v>1378</v>
      </c>
      <c r="G55" s="194">
        <f>VLOOKUP(F55,'Общий прайс '!C:E,2,FALSE)</f>
        <v>23760</v>
      </c>
      <c r="H55" s="192">
        <f>VLOOKUP(F55,'Общий прайс '!C:E,3,FALSE)</f>
        <v>23760</v>
      </c>
      <c r="I55" s="195" t="s">
        <v>1696</v>
      </c>
      <c r="J55" s="194">
        <f>VLOOKUP(I55,'Общий прайс '!C:E,2,FALSE)</f>
        <v>3740</v>
      </c>
      <c r="K55" s="192">
        <f>VLOOKUP(I55,'Общий прайс '!C:E,3,FALSE)</f>
        <v>3740</v>
      </c>
      <c r="L55" s="195" t="s">
        <v>1612</v>
      </c>
      <c r="M55" s="194">
        <f>VLOOKUP(L55,'Общий прайс '!C:E,2,FALSE)</f>
        <v>1710</v>
      </c>
      <c r="N55" s="192">
        <f>VLOOKUP(L55,'Общий прайс '!C:E,3,FALSE)</f>
        <v>1710</v>
      </c>
      <c r="O55" s="201" t="s">
        <v>48</v>
      </c>
      <c r="P55" s="191">
        <f>VLOOKUP(O55,'Общий прайс '!C:E,2,FALSE)</f>
        <v>6580</v>
      </c>
      <c r="Q55" s="350">
        <f>VLOOKUP(O55,'Общий прайс '!C:E,3,FALSE)</f>
        <v>6580</v>
      </c>
      <c r="S55" s="30"/>
      <c r="T55" s="30"/>
      <c r="U55" s="617"/>
      <c r="V55" s="618"/>
      <c r="W55" s="30"/>
      <c r="X55" s="30"/>
      <c r="Y55" s="31"/>
    </row>
    <row r="56" spans="1:88" s="27" customFormat="1" ht="20.100000000000001" customHeight="1">
      <c r="A56" s="199" t="s">
        <v>1881</v>
      </c>
      <c r="B56" s="522" t="s">
        <v>1869</v>
      </c>
      <c r="C56" s="200" t="s">
        <v>1868</v>
      </c>
      <c r="D56" s="191">
        <f>VLOOKUP(C56,'Общий прайс '!C:E,2,FALSE)</f>
        <v>30400</v>
      </c>
      <c r="E56" s="191">
        <f>VLOOKUP(C56,'Общий прайс '!C:E,3,FALSE)</f>
        <v>30400</v>
      </c>
      <c r="F56" s="195" t="s">
        <v>1867</v>
      </c>
      <c r="G56" s="194">
        <f>VLOOKUP(F56,'Общий прайс '!C:E,2,FALSE)</f>
        <v>26360</v>
      </c>
      <c r="H56" s="192">
        <f>VLOOKUP(F56,'Общий прайс '!C:E,3,FALSE)</f>
        <v>26360</v>
      </c>
      <c r="I56" s="195" t="s">
        <v>1696</v>
      </c>
      <c r="J56" s="194">
        <f>VLOOKUP(I56,'Общий прайс '!C:E,2,FALSE)</f>
        <v>3740</v>
      </c>
      <c r="K56" s="192">
        <f>VLOOKUP(I56,'Общий прайс '!C:E,3,FALSE)</f>
        <v>3740</v>
      </c>
      <c r="L56" s="195" t="s">
        <v>1612</v>
      </c>
      <c r="M56" s="194">
        <f>VLOOKUP(L56,'Общий прайс '!C:E,2,FALSE)</f>
        <v>1710</v>
      </c>
      <c r="N56" s="192">
        <f>VLOOKUP(L56,'Общий прайс '!C:E,3,FALSE)</f>
        <v>1710</v>
      </c>
      <c r="O56" s="201" t="s">
        <v>57</v>
      </c>
      <c r="P56" s="191">
        <f>VLOOKUP(O56,'Общий прайс '!C:E,2,FALSE)</f>
        <v>6510</v>
      </c>
      <c r="Q56" s="350">
        <f>VLOOKUP(O56,'Общий прайс '!C:E,3,FALSE)</f>
        <v>6510</v>
      </c>
      <c r="U56" s="617"/>
      <c r="V56" s="618"/>
      <c r="W56" s="30"/>
      <c r="X56" s="30"/>
      <c r="Y56" s="31"/>
    </row>
    <row r="57" spans="1:88" s="27" customFormat="1" ht="20.100000000000001" customHeight="1">
      <c r="A57" s="199" t="s">
        <v>1608</v>
      </c>
      <c r="B57" s="203" t="s">
        <v>341</v>
      </c>
      <c r="C57" s="200" t="s">
        <v>1688</v>
      </c>
      <c r="D57" s="191">
        <f>VLOOKUP(C57,'Общий прайс '!C:E,2,FALSE)</f>
        <v>36070</v>
      </c>
      <c r="E57" s="191">
        <f>VLOOKUP(C57,'Общий прайс '!C:E,3,FALSE)</f>
        <v>36070</v>
      </c>
      <c r="F57" s="195" t="s">
        <v>1384</v>
      </c>
      <c r="G57" s="194">
        <f>VLOOKUP(F57,'Общий прайс '!C:E,2,FALSE)</f>
        <v>31540</v>
      </c>
      <c r="H57" s="192">
        <f>VLOOKUP(F57,'Общий прайс '!C:E,3,FALSE)</f>
        <v>31540</v>
      </c>
      <c r="I57" s="195" t="s">
        <v>1698</v>
      </c>
      <c r="J57" s="194">
        <f>VLOOKUP(I57,'Общий прайс '!C:E,2,FALSE)</f>
        <v>4230</v>
      </c>
      <c r="K57" s="192">
        <f>VLOOKUP(I57,'Общий прайс '!C:E,3,FALSE)</f>
        <v>4230</v>
      </c>
      <c r="L57" s="195" t="s">
        <v>1612</v>
      </c>
      <c r="M57" s="194">
        <f>VLOOKUP(L57,'Общий прайс '!C:E,2,FALSE)</f>
        <v>1710</v>
      </c>
      <c r="N57" s="192">
        <f>VLOOKUP(L57,'Общий прайс '!C:E,3,FALSE)</f>
        <v>1710</v>
      </c>
      <c r="O57" s="201" t="s">
        <v>51</v>
      </c>
      <c r="P57" s="191">
        <f>VLOOKUP(O57,'Общий прайс '!C:E,2,FALSE)</f>
        <v>7430</v>
      </c>
      <c r="Q57" s="350">
        <f>VLOOKUP(O57,'Общий прайс '!C:E,3,FALSE)</f>
        <v>7430</v>
      </c>
      <c r="U57" s="617"/>
      <c r="V57" s="618"/>
      <c r="W57" s="30"/>
      <c r="X57" s="30"/>
      <c r="Y57" s="31"/>
    </row>
    <row r="58" spans="1:88" s="27" customFormat="1" ht="20.100000000000001" customHeight="1">
      <c r="A58" s="199" t="s">
        <v>2049</v>
      </c>
      <c r="B58" s="203" t="s">
        <v>342</v>
      </c>
      <c r="C58" s="200" t="s">
        <v>2050</v>
      </c>
      <c r="D58" s="191">
        <f>VLOOKUP(C58,'Общий прайс '!C:E,2,FALSE)</f>
        <v>29110</v>
      </c>
      <c r="E58" s="191">
        <f>VLOOKUP(C58,'Общий прайс '!C:E,3,FALSE)</f>
        <v>29110</v>
      </c>
      <c r="F58" s="195" t="s">
        <v>2051</v>
      </c>
      <c r="G58" s="194">
        <f>VLOOKUP(F58,'Общий прайс '!C:E,2,FALSE)</f>
        <v>25070</v>
      </c>
      <c r="H58" s="192">
        <f>VLOOKUP(F58,'Общий прайс '!C:E,3,FALSE)</f>
        <v>25070</v>
      </c>
      <c r="I58" s="195" t="s">
        <v>1696</v>
      </c>
      <c r="J58" s="194">
        <f>VLOOKUP(I58,'Общий прайс '!C:E,2,FALSE)</f>
        <v>3740</v>
      </c>
      <c r="K58" s="192">
        <f>VLOOKUP(I58,'Общий прайс '!C:E,3,FALSE)</f>
        <v>3740</v>
      </c>
      <c r="L58" s="195" t="s">
        <v>1612</v>
      </c>
      <c r="M58" s="194">
        <f>VLOOKUP(L58,'Общий прайс '!C:E,2,FALSE)</f>
        <v>1710</v>
      </c>
      <c r="N58" s="192">
        <f>VLOOKUP(L58,'Общий прайс '!C:E,3,FALSE)</f>
        <v>1710</v>
      </c>
      <c r="O58" s="201" t="s">
        <v>2052</v>
      </c>
      <c r="P58" s="191">
        <f>VLOOKUP(O58,'Общий прайс '!C:E,2,FALSE)</f>
        <v>6470</v>
      </c>
      <c r="Q58" s="350">
        <f>VLOOKUP(O58,'Общий прайс '!C:E,3,FALSE)</f>
        <v>6470</v>
      </c>
      <c r="U58" s="619"/>
      <c r="V58" s="620"/>
      <c r="Y58" s="28"/>
    </row>
    <row r="59" spans="1:88" s="127" customFormat="1" ht="23.1" customHeight="1">
      <c r="A59" s="601"/>
      <c r="B59" s="601"/>
      <c r="C59" s="601"/>
      <c r="D59" s="601"/>
      <c r="E59" s="601"/>
      <c r="F59" s="601"/>
      <c r="G59" s="601"/>
      <c r="H59" s="601"/>
      <c r="I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120"/>
      <c r="X59" s="125"/>
      <c r="Y59" s="125"/>
      <c r="Z59" s="125"/>
      <c r="AA59" s="125"/>
      <c r="AB59" s="125"/>
      <c r="AC59" s="125"/>
      <c r="AD59" s="125"/>
      <c r="AE59" s="126"/>
      <c r="AF59" s="126"/>
      <c r="AG59" s="126"/>
      <c r="AH59" s="126"/>
      <c r="AJ59" s="128"/>
      <c r="AK59" s="128"/>
      <c r="AL59" s="128"/>
      <c r="AM59" s="128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H59" s="129"/>
      <c r="BI59" s="129"/>
      <c r="BJ59" s="129"/>
      <c r="BK59" s="129"/>
      <c r="BL59" s="129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29"/>
      <c r="CF59" s="129"/>
      <c r="CG59" s="129"/>
    </row>
    <row r="60" spans="1:88" s="133" customFormat="1" ht="15" customHeight="1">
      <c r="A60" s="637" t="s">
        <v>153</v>
      </c>
      <c r="B60" s="638"/>
      <c r="C60" s="122"/>
      <c r="D60" s="121" t="s">
        <v>8</v>
      </c>
      <c r="E60" s="121" t="s">
        <v>14</v>
      </c>
      <c r="F60" s="131"/>
      <c r="G60" s="377"/>
      <c r="H60" s="377"/>
      <c r="I60" s="377"/>
      <c r="J60" s="612" t="s">
        <v>153</v>
      </c>
      <c r="K60" s="612"/>
      <c r="L60" s="612"/>
      <c r="M60" s="612"/>
      <c r="N60" s="612"/>
      <c r="O60" s="612"/>
      <c r="P60" s="612"/>
      <c r="Q60" s="122" t="s">
        <v>306</v>
      </c>
      <c r="R60" s="122"/>
      <c r="S60" s="121" t="s">
        <v>8</v>
      </c>
      <c r="T60" s="121" t="s">
        <v>14</v>
      </c>
      <c r="U60" s="351"/>
      <c r="V60" s="352"/>
      <c r="W60" s="352"/>
      <c r="X60" s="353"/>
      <c r="Y60" s="353"/>
      <c r="Z60" s="132"/>
      <c r="AA60" s="132"/>
      <c r="AB60" s="132"/>
      <c r="AC60" s="132"/>
      <c r="AD60" s="132"/>
      <c r="AE60" s="132"/>
      <c r="AF60" s="132"/>
      <c r="AG60" s="132"/>
      <c r="AH60" s="132"/>
      <c r="AJ60" s="134"/>
      <c r="AK60" s="134"/>
      <c r="AL60" s="134"/>
      <c r="AM60" s="134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</row>
    <row r="61" spans="1:88" ht="15" customHeight="1">
      <c r="A61" s="515" t="s">
        <v>408</v>
      </c>
      <c r="B61" s="516"/>
      <c r="C61" s="110" t="s">
        <v>99</v>
      </c>
      <c r="D61" s="104">
        <f>VLOOKUP(C61,'Общий прайс '!C:E,2,FALSE)</f>
        <v>4080</v>
      </c>
      <c r="E61" s="104">
        <f>VLOOKUP(C61,'Общий прайс '!C:E,3,FALSE)</f>
        <v>4080</v>
      </c>
      <c r="F61" s="109"/>
      <c r="G61" s="35"/>
      <c r="H61" s="35"/>
      <c r="I61" s="376"/>
      <c r="J61" s="595" t="s">
        <v>299</v>
      </c>
      <c r="K61" s="627"/>
      <c r="L61" s="627"/>
      <c r="M61" s="627"/>
      <c r="N61" s="627"/>
      <c r="O61" s="627"/>
      <c r="P61" s="596"/>
      <c r="Q61" s="107" t="s">
        <v>344</v>
      </c>
      <c r="R61" s="110" t="s">
        <v>107</v>
      </c>
      <c r="S61" s="106">
        <f>VLOOKUP(R61,'Общий прайс '!C:E,2,FALSE)</f>
        <v>3280</v>
      </c>
      <c r="T61" s="105">
        <f>VLOOKUP(R61,'Общий прайс '!C:E,3,FALSE)</f>
        <v>3280</v>
      </c>
      <c r="U61" s="102"/>
      <c r="X61" s="18"/>
      <c r="Y61" s="18"/>
      <c r="Z61" s="18"/>
      <c r="AA61" s="18"/>
      <c r="AB61" s="18"/>
      <c r="AC61" s="18"/>
      <c r="AD61" s="18"/>
      <c r="AE61" s="21"/>
      <c r="AF61" s="21"/>
      <c r="AG61" s="21"/>
      <c r="AH61" s="21"/>
      <c r="AJ61" s="22"/>
      <c r="AK61" s="22"/>
      <c r="AL61" s="22"/>
      <c r="AM61" s="22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H61" s="23"/>
      <c r="BI61" s="23"/>
      <c r="BJ61" s="23"/>
      <c r="BK61" s="23"/>
      <c r="BL61" s="23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3"/>
      <c r="CF61" s="23"/>
      <c r="CG61" s="23"/>
    </row>
    <row r="62" spans="1:88" ht="14.25" customHeight="1">
      <c r="A62" s="515" t="s">
        <v>409</v>
      </c>
      <c r="B62" s="516"/>
      <c r="C62" s="110" t="s">
        <v>100</v>
      </c>
      <c r="D62" s="104">
        <f>VLOOKUP(C62,'Общий прайс '!C:E,2,FALSE)</f>
        <v>3650</v>
      </c>
      <c r="E62" s="104">
        <f>VLOOKUP(C62,'Общий прайс '!C:E,3,FALSE)</f>
        <v>3650</v>
      </c>
      <c r="F62" s="109"/>
      <c r="G62" s="35"/>
      <c r="H62" s="35"/>
      <c r="I62" s="376"/>
      <c r="J62" s="595" t="s">
        <v>395</v>
      </c>
      <c r="K62" s="627"/>
      <c r="L62" s="627"/>
      <c r="M62" s="627"/>
      <c r="N62" s="627"/>
      <c r="O62" s="627"/>
      <c r="P62" s="596"/>
      <c r="Q62" s="107" t="s">
        <v>331</v>
      </c>
      <c r="R62" s="110" t="s">
        <v>108</v>
      </c>
      <c r="S62" s="106">
        <f>VLOOKUP(R62,'Общий прайс '!C:E,2,FALSE)</f>
        <v>3780</v>
      </c>
      <c r="T62" s="105">
        <f>VLOOKUP(R62,'Общий прайс '!C:E,3,FALSE)</f>
        <v>3780</v>
      </c>
      <c r="U62" s="103"/>
      <c r="X62" s="18"/>
      <c r="Y62" s="18"/>
      <c r="Z62" s="18"/>
      <c r="AA62" s="18"/>
      <c r="AB62" s="18"/>
      <c r="AC62" s="18"/>
      <c r="AD62" s="18"/>
      <c r="AE62" s="21"/>
      <c r="AF62" s="21"/>
      <c r="AG62" s="21"/>
      <c r="AH62" s="21"/>
      <c r="AJ62" s="22"/>
      <c r="AK62" s="22"/>
      <c r="AL62" s="22"/>
      <c r="AM62" s="22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H62" s="23"/>
      <c r="BI62" s="23"/>
      <c r="BJ62" s="23"/>
      <c r="BK62" s="23"/>
      <c r="BL62" s="23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3"/>
      <c r="CF62" s="23"/>
      <c r="CG62" s="23"/>
    </row>
    <row r="63" spans="1:88" ht="14.25" customHeight="1">
      <c r="A63" s="639" t="s">
        <v>410</v>
      </c>
      <c r="B63" s="640"/>
      <c r="C63" s="110" t="s">
        <v>101</v>
      </c>
      <c r="D63" s="104">
        <f>VLOOKUP(C63,'Общий прайс '!C:E,2,FALSE)</f>
        <v>2790</v>
      </c>
      <c r="E63" s="104">
        <f>VLOOKUP(C63,'Общий прайс '!C:E,3,FALSE)</f>
        <v>2790</v>
      </c>
      <c r="F63" s="109"/>
      <c r="G63" s="35"/>
      <c r="H63" s="35"/>
      <c r="I63" s="376"/>
      <c r="J63" s="595" t="s">
        <v>300</v>
      </c>
      <c r="K63" s="627"/>
      <c r="L63" s="627"/>
      <c r="M63" s="627"/>
      <c r="N63" s="627"/>
      <c r="O63" s="627"/>
      <c r="P63" s="596"/>
      <c r="Q63" s="519" t="s">
        <v>345</v>
      </c>
      <c r="R63" s="110" t="s">
        <v>109</v>
      </c>
      <c r="S63" s="106">
        <f>VLOOKUP(R63,'Общий прайс '!C:E,2,FALSE)</f>
        <v>4530</v>
      </c>
      <c r="T63" s="105">
        <f>VLOOKUP(R63,'Общий прайс '!C:E,3,FALSE)</f>
        <v>4530</v>
      </c>
      <c r="U63" s="102"/>
      <c r="X63" s="18"/>
      <c r="Y63" s="18"/>
      <c r="Z63" s="18"/>
      <c r="AA63" s="18"/>
      <c r="AB63" s="18"/>
      <c r="AC63" s="18"/>
      <c r="AD63" s="18"/>
      <c r="AE63" s="21"/>
      <c r="AF63" s="21"/>
      <c r="AG63" s="21"/>
      <c r="AH63" s="21"/>
      <c r="AJ63" s="22"/>
      <c r="AK63" s="22"/>
      <c r="AL63" s="22"/>
      <c r="AM63" s="22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H63" s="23"/>
      <c r="BI63" s="23"/>
      <c r="BJ63" s="23"/>
      <c r="BK63" s="23"/>
      <c r="BL63" s="23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3"/>
      <c r="CF63" s="23"/>
      <c r="CG63" s="23"/>
    </row>
    <row r="64" spans="1:88" ht="15.75" customHeight="1">
      <c r="A64" s="517" t="s">
        <v>411</v>
      </c>
      <c r="B64" s="518"/>
      <c r="C64" s="110" t="s">
        <v>102</v>
      </c>
      <c r="D64" s="104">
        <f>VLOOKUP(C64,'Общий прайс '!C:E,2,FALSE)</f>
        <v>4030</v>
      </c>
      <c r="E64" s="104">
        <f>VLOOKUP(C64,'Общий прайс '!C:E,3,FALSE)</f>
        <v>4030</v>
      </c>
      <c r="F64" s="109"/>
      <c r="G64" s="35"/>
      <c r="H64" s="35"/>
      <c r="I64" s="376"/>
      <c r="J64" s="595" t="s">
        <v>301</v>
      </c>
      <c r="K64" s="627"/>
      <c r="L64" s="627"/>
      <c r="M64" s="627"/>
      <c r="N64" s="627"/>
      <c r="O64" s="627"/>
      <c r="P64" s="596"/>
      <c r="Q64" s="519" t="s">
        <v>346</v>
      </c>
      <c r="R64" s="110" t="s">
        <v>110</v>
      </c>
      <c r="S64" s="106">
        <f>VLOOKUP(R64,'Общий прайс '!C:E,2,FALSE)</f>
        <v>4130</v>
      </c>
      <c r="T64" s="105">
        <f>VLOOKUP(R64,'Общий прайс '!C:E,3,FALSE)</f>
        <v>4130</v>
      </c>
      <c r="U64" s="103"/>
      <c r="X64" s="18"/>
      <c r="Y64" s="18"/>
      <c r="Z64" s="18"/>
      <c r="AA64" s="18"/>
      <c r="AB64" s="18"/>
      <c r="AC64" s="18"/>
      <c r="AD64" s="18"/>
      <c r="AE64" s="21"/>
      <c r="AF64" s="21"/>
      <c r="AG64" s="21"/>
      <c r="AH64" s="21"/>
      <c r="AJ64" s="22"/>
      <c r="AK64" s="22"/>
      <c r="AL64" s="22"/>
      <c r="AM64" s="22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H64" s="23"/>
      <c r="BI64" s="23"/>
      <c r="BJ64" s="23"/>
      <c r="BK64" s="23"/>
      <c r="BL64" s="23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3"/>
      <c r="CF64" s="23"/>
      <c r="CG64" s="23"/>
      <c r="CI64" s="90"/>
      <c r="CJ64" s="16"/>
    </row>
    <row r="65" spans="1:90" s="72" customFormat="1" ht="12.75" customHeight="1">
      <c r="A65" s="515" t="s">
        <v>412</v>
      </c>
      <c r="B65" s="516"/>
      <c r="C65" s="110" t="s">
        <v>103</v>
      </c>
      <c r="D65" s="104">
        <f>VLOOKUP(C65,'Общий прайс '!C:E,2,FALSE)</f>
        <v>4170</v>
      </c>
      <c r="E65" s="104">
        <f>VLOOKUP(C65,'Общий прайс '!C:E,3,FALSE)</f>
        <v>4170</v>
      </c>
      <c r="F65" s="109"/>
      <c r="I65" s="376"/>
      <c r="J65" s="595" t="s">
        <v>302</v>
      </c>
      <c r="K65" s="627"/>
      <c r="L65" s="627"/>
      <c r="M65" s="627"/>
      <c r="N65" s="627"/>
      <c r="O65" s="627"/>
      <c r="P65" s="596"/>
      <c r="Q65" s="519" t="s">
        <v>332</v>
      </c>
      <c r="R65" s="110" t="s">
        <v>111</v>
      </c>
      <c r="S65" s="106">
        <f>VLOOKUP(R65,'Общий прайс '!C:E,2,FALSE)</f>
        <v>3330</v>
      </c>
      <c r="T65" s="105">
        <f>VLOOKUP(R65,'Общий прайс '!C:E,3,FALSE)</f>
        <v>3330</v>
      </c>
      <c r="U65" s="102"/>
      <c r="X65" s="71"/>
      <c r="Y65" s="32"/>
      <c r="Z65" s="32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Q65" s="34"/>
      <c r="AR65" s="34"/>
      <c r="AS65" s="34"/>
      <c r="AT65" s="34"/>
      <c r="AU65" s="34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4"/>
      <c r="BO65" s="34"/>
      <c r="BP65" s="34"/>
      <c r="BR65" s="70"/>
      <c r="BS65" s="32"/>
    </row>
    <row r="66" spans="1:90" ht="14.25" customHeight="1">
      <c r="A66" s="635" t="s">
        <v>413</v>
      </c>
      <c r="B66" s="636"/>
      <c r="C66" s="110" t="s">
        <v>104</v>
      </c>
      <c r="D66" s="104">
        <f>VLOOKUP(C66,'Общий прайс '!C:E,2,FALSE)</f>
        <v>3230</v>
      </c>
      <c r="E66" s="104">
        <f>VLOOKUP(C66,'Общий прайс '!C:E,3,FALSE)</f>
        <v>3230</v>
      </c>
      <c r="F66" s="109"/>
      <c r="G66" s="35"/>
      <c r="H66" s="35"/>
      <c r="I66" s="376"/>
      <c r="J66" s="595" t="s">
        <v>303</v>
      </c>
      <c r="K66" s="627"/>
      <c r="L66" s="627"/>
      <c r="M66" s="627"/>
      <c r="N66" s="627"/>
      <c r="O66" s="627"/>
      <c r="P66" s="596"/>
      <c r="Q66" s="519" t="s">
        <v>347</v>
      </c>
      <c r="R66" s="110" t="s">
        <v>112</v>
      </c>
      <c r="S66" s="106">
        <f>VLOOKUP(R66,'Общий прайс '!C:E,2,FALSE)</f>
        <v>3520</v>
      </c>
      <c r="T66" s="105">
        <f>VLOOKUP(R66,'Общий прайс '!C:E,3,FALSE)</f>
        <v>3520</v>
      </c>
      <c r="U66" s="103"/>
      <c r="X66" s="18"/>
      <c r="Y66" s="18"/>
      <c r="Z66" s="18"/>
      <c r="AA66" s="18"/>
      <c r="AB66" s="18"/>
      <c r="AC66" s="18"/>
      <c r="AD66" s="18"/>
      <c r="AE66" s="21"/>
      <c r="AF66" s="21"/>
      <c r="AG66" s="21"/>
      <c r="AH66" s="21"/>
      <c r="AJ66" s="22"/>
      <c r="AK66" s="22"/>
      <c r="AL66" s="22"/>
      <c r="AM66" s="22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H66" s="23"/>
      <c r="BI66" s="23"/>
      <c r="BJ66" s="23"/>
      <c r="BK66" s="23"/>
      <c r="BL66" s="23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3"/>
      <c r="CF66" s="23"/>
      <c r="CG66" s="23"/>
      <c r="CI66" s="90"/>
      <c r="CJ66" s="16"/>
    </row>
    <row r="67" spans="1:90" ht="15.75" customHeight="1">
      <c r="A67" s="635" t="s">
        <v>414</v>
      </c>
      <c r="B67" s="636"/>
      <c r="C67" s="110" t="s">
        <v>105</v>
      </c>
      <c r="D67" s="104">
        <f>VLOOKUP(C67,'Общий прайс '!C:E,2,FALSE)</f>
        <v>3610</v>
      </c>
      <c r="E67" s="104">
        <f>VLOOKUP(C67,'Общий прайс '!C:E,3,FALSE)</f>
        <v>3610</v>
      </c>
      <c r="F67" s="109"/>
      <c r="G67" s="35"/>
      <c r="H67" s="35"/>
      <c r="I67" s="376"/>
      <c r="J67" s="595" t="s">
        <v>304</v>
      </c>
      <c r="K67" s="627"/>
      <c r="L67" s="627"/>
      <c r="M67" s="627"/>
      <c r="N67" s="627"/>
      <c r="O67" s="627"/>
      <c r="P67" s="596"/>
      <c r="Q67" s="519" t="s">
        <v>348</v>
      </c>
      <c r="R67" s="110" t="s">
        <v>113</v>
      </c>
      <c r="S67" s="106">
        <f>VLOOKUP(R67,'Общий прайс '!C:E,2,FALSE)</f>
        <v>3430</v>
      </c>
      <c r="T67" s="105">
        <f>VLOOKUP(R67,'Общий прайс '!C:E,3,FALSE)</f>
        <v>3430</v>
      </c>
      <c r="U67" s="102"/>
      <c r="X67" s="10"/>
      <c r="Y67" s="10"/>
      <c r="Z67" s="10"/>
      <c r="AA67" s="10"/>
      <c r="AB67" s="10"/>
      <c r="AC67" s="10"/>
      <c r="AD67" s="10"/>
      <c r="AE67" s="10"/>
      <c r="AF67" s="13"/>
      <c r="AG67" s="13"/>
      <c r="AH67" s="13"/>
      <c r="AI67" s="13"/>
      <c r="AK67" s="14"/>
      <c r="AL67" s="14"/>
      <c r="AM67" s="14"/>
      <c r="AN67" s="14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I67" s="15"/>
      <c r="BJ67" s="15"/>
      <c r="BK67" s="15"/>
      <c r="BL67" s="15"/>
      <c r="BM67" s="15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5"/>
      <c r="CG67" s="15"/>
      <c r="CH67" s="15"/>
      <c r="CJ67" s="90"/>
      <c r="CK67" s="16"/>
    </row>
    <row r="68" spans="1:90" ht="16.5" customHeight="1">
      <c r="A68" s="635" t="s">
        <v>415</v>
      </c>
      <c r="B68" s="636"/>
      <c r="C68" s="110" t="s">
        <v>106</v>
      </c>
      <c r="D68" s="104">
        <f>VLOOKUP(C68,'Общий прайс '!C:E,2,FALSE)</f>
        <v>3820</v>
      </c>
      <c r="E68" s="104">
        <f>VLOOKUP(C68,'Общий прайс '!C:E,3,FALSE)</f>
        <v>3820</v>
      </c>
      <c r="F68" s="109"/>
      <c r="G68" s="35"/>
      <c r="H68" s="35"/>
      <c r="I68" s="376"/>
      <c r="J68" s="595" t="s">
        <v>394</v>
      </c>
      <c r="K68" s="627"/>
      <c r="L68" s="627"/>
      <c r="M68" s="627"/>
      <c r="N68" s="627"/>
      <c r="O68" s="627"/>
      <c r="P68" s="596"/>
      <c r="Q68" s="107" t="s">
        <v>349</v>
      </c>
      <c r="R68" s="110" t="s">
        <v>114</v>
      </c>
      <c r="S68" s="106">
        <f>VLOOKUP(R68,'Общий прайс '!C:E,2,FALSE)</f>
        <v>3620</v>
      </c>
      <c r="T68" s="105">
        <f>VLOOKUP(R68,'Общий прайс '!C:E,3,FALSE)</f>
        <v>3620</v>
      </c>
      <c r="U68" s="103"/>
      <c r="X68" s="12"/>
      <c r="Y68" s="10"/>
      <c r="Z68" s="10"/>
      <c r="AA68" s="10"/>
      <c r="AB68" s="10"/>
      <c r="AC68" s="10"/>
      <c r="AD68" s="10"/>
      <c r="AE68" s="10"/>
      <c r="AF68" s="10"/>
      <c r="AG68" s="13"/>
      <c r="AH68" s="13"/>
      <c r="AI68" s="13"/>
      <c r="AJ68" s="13"/>
      <c r="AL68" s="14"/>
      <c r="AM68" s="14"/>
      <c r="AN68" s="14"/>
      <c r="AO68" s="14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J68" s="15"/>
      <c r="BK68" s="15"/>
      <c r="BL68" s="15"/>
      <c r="BM68" s="15"/>
      <c r="BN68" s="15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5"/>
      <c r="CH68" s="15"/>
      <c r="CI68" s="15"/>
      <c r="CK68" s="90"/>
      <c r="CL68" s="16"/>
    </row>
    <row r="69" spans="1:90" ht="14.25" customHeight="1">
      <c r="B69" s="35"/>
      <c r="C69" s="35"/>
      <c r="D69" s="35"/>
      <c r="E69" s="35"/>
      <c r="F69" s="109"/>
      <c r="G69" s="35"/>
      <c r="H69" s="35"/>
      <c r="I69" s="376"/>
      <c r="J69" s="595" t="s">
        <v>305</v>
      </c>
      <c r="K69" s="627"/>
      <c r="L69" s="627"/>
      <c r="M69" s="627"/>
      <c r="N69" s="627"/>
      <c r="O69" s="627"/>
      <c r="P69" s="596"/>
      <c r="Q69" s="186" t="s">
        <v>350</v>
      </c>
      <c r="R69" s="110" t="s">
        <v>115</v>
      </c>
      <c r="S69" s="106">
        <f>VLOOKUP(R69,'Общий прайс '!C:E,2,FALSE)</f>
        <v>4380</v>
      </c>
      <c r="T69" s="105">
        <f>VLOOKUP(R69,'Общий прайс '!C:E,3,FALSE)</f>
        <v>4380</v>
      </c>
      <c r="U69" s="102"/>
      <c r="X69" s="12"/>
      <c r="Y69" s="10"/>
      <c r="Z69" s="10"/>
      <c r="AA69" s="10"/>
      <c r="AB69" s="10"/>
      <c r="AC69" s="10"/>
      <c r="AD69" s="10"/>
      <c r="AE69" s="10"/>
      <c r="AF69" s="10"/>
      <c r="AG69" s="13"/>
      <c r="AH69" s="13"/>
      <c r="AI69" s="13"/>
      <c r="AJ69" s="13"/>
      <c r="AL69" s="14"/>
      <c r="AM69" s="14"/>
      <c r="AN69" s="14"/>
      <c r="AO69" s="14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J69" s="15"/>
      <c r="BK69" s="15"/>
      <c r="BL69" s="15"/>
      <c r="BM69" s="15"/>
      <c r="BN69" s="15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5"/>
      <c r="CH69" s="15"/>
      <c r="CI69" s="15"/>
    </row>
    <row r="70" spans="1:90" s="127" customFormat="1" ht="27.75" customHeight="1">
      <c r="A70" s="586" t="s">
        <v>379</v>
      </c>
      <c r="B70" s="587"/>
      <c r="C70" s="587"/>
      <c r="D70" s="587"/>
      <c r="E70" s="587"/>
      <c r="F70" s="587"/>
      <c r="G70" s="587"/>
      <c r="H70" s="587"/>
      <c r="I70" s="587"/>
      <c r="J70" s="587"/>
      <c r="K70" s="587"/>
      <c r="L70" s="587"/>
      <c r="M70" s="587"/>
      <c r="N70" s="587"/>
      <c r="O70" s="587"/>
      <c r="P70" s="587"/>
      <c r="Q70" s="587"/>
      <c r="R70" s="587"/>
      <c r="S70" s="587"/>
      <c r="T70" s="587"/>
      <c r="U70" s="587"/>
      <c r="V70" s="587"/>
      <c r="W70" s="358"/>
      <c r="X70" s="358"/>
      <c r="Y70" s="358"/>
      <c r="Z70" s="136"/>
      <c r="AA70" s="136"/>
      <c r="AB70" s="136"/>
    </row>
    <row r="71" spans="1:90" s="133" customFormat="1" ht="15" customHeight="1">
      <c r="A71" s="613" t="s">
        <v>154</v>
      </c>
      <c r="B71" s="614"/>
      <c r="C71" s="121"/>
      <c r="D71" s="121" t="s">
        <v>8</v>
      </c>
      <c r="E71" s="121" t="s">
        <v>14</v>
      </c>
      <c r="F71" s="121"/>
      <c r="G71" s="378"/>
      <c r="H71" s="378"/>
      <c r="I71" s="378"/>
      <c r="J71" s="613" t="s">
        <v>154</v>
      </c>
      <c r="K71" s="630"/>
      <c r="L71" s="630"/>
      <c r="M71" s="630"/>
      <c r="N71" s="630"/>
      <c r="O71" s="630"/>
      <c r="P71" s="630"/>
      <c r="Q71" s="614"/>
      <c r="R71" s="367"/>
      <c r="S71" s="121" t="s">
        <v>8</v>
      </c>
      <c r="T71" s="121" t="s">
        <v>14</v>
      </c>
      <c r="U71" s="358"/>
      <c r="V71" s="358"/>
      <c r="W71" s="358"/>
      <c r="X71" s="358"/>
      <c r="Y71" s="358"/>
    </row>
    <row r="72" spans="1:90" ht="12.95" customHeight="1">
      <c r="A72" s="631" t="s">
        <v>307</v>
      </c>
      <c r="B72" s="633"/>
      <c r="C72" s="110" t="s">
        <v>71</v>
      </c>
      <c r="D72" s="104">
        <f>VLOOKUP(C72,'Общий прайс '!C:E,2,FALSE)</f>
        <v>3030</v>
      </c>
      <c r="E72" s="104">
        <f>VLOOKUP(C72,'Общий прайс '!C:E,3,FALSE)</f>
        <v>3030</v>
      </c>
      <c r="F72" s="109"/>
      <c r="G72" s="35"/>
      <c r="H72" s="35"/>
      <c r="I72" s="368"/>
      <c r="J72" s="631" t="s">
        <v>328</v>
      </c>
      <c r="K72" s="632"/>
      <c r="L72" s="632"/>
      <c r="M72" s="632"/>
      <c r="N72" s="632"/>
      <c r="O72" s="632"/>
      <c r="P72" s="632"/>
      <c r="Q72" s="633"/>
      <c r="R72" s="110" t="s">
        <v>76</v>
      </c>
      <c r="S72" s="106">
        <f>VLOOKUP(R72,'Общий прайс '!C:E,2,FALSE)</f>
        <v>1430</v>
      </c>
      <c r="T72" s="105">
        <f>VLOOKUP(R72,'Общий прайс '!C:E,3,FALSE)</f>
        <v>1430</v>
      </c>
      <c r="U72" s="358"/>
      <c r="V72" s="358"/>
      <c r="W72" s="358"/>
      <c r="X72" s="358"/>
      <c r="Y72" s="358"/>
      <c r="Z72" s="90"/>
      <c r="AA72" s="90"/>
      <c r="AB72" s="90"/>
      <c r="AC72" s="35"/>
    </row>
    <row r="73" spans="1:90" ht="12.95" customHeight="1">
      <c r="A73" s="631" t="s">
        <v>325</v>
      </c>
      <c r="B73" s="633"/>
      <c r="C73" s="110" t="s">
        <v>72</v>
      </c>
      <c r="D73" s="104">
        <f>VLOOKUP(C73,'Общий прайс '!C:E,2,FALSE)</f>
        <v>1500</v>
      </c>
      <c r="E73" s="104">
        <f>VLOOKUP(C73,'Общий прайс '!C:E,3,FALSE)</f>
        <v>1500</v>
      </c>
      <c r="F73" s="109"/>
      <c r="G73" s="35"/>
      <c r="H73" s="35"/>
      <c r="I73" s="368"/>
      <c r="J73" s="631" t="s">
        <v>308</v>
      </c>
      <c r="K73" s="632"/>
      <c r="L73" s="632"/>
      <c r="M73" s="632"/>
      <c r="N73" s="632"/>
      <c r="O73" s="632"/>
      <c r="P73" s="632"/>
      <c r="Q73" s="633"/>
      <c r="R73" s="110" t="s">
        <v>79</v>
      </c>
      <c r="S73" s="106">
        <f>VLOOKUP(R73,'Общий прайс '!C:E,2,FALSE)</f>
        <v>4760</v>
      </c>
      <c r="T73" s="105">
        <f>VLOOKUP(R73,'Общий прайс '!C:E,3,FALSE)</f>
        <v>4760</v>
      </c>
      <c r="U73" s="358"/>
      <c r="V73" s="358"/>
      <c r="W73" s="358"/>
      <c r="X73" s="358"/>
      <c r="Y73" s="358"/>
      <c r="Z73" s="90"/>
      <c r="AA73" s="90"/>
      <c r="AB73" s="90"/>
      <c r="AC73" s="35"/>
    </row>
    <row r="74" spans="1:90" ht="12.95" customHeight="1">
      <c r="A74" s="520" t="s">
        <v>326</v>
      </c>
      <c r="B74" s="521"/>
      <c r="C74" s="110" t="s">
        <v>74</v>
      </c>
      <c r="D74" s="104">
        <f>VLOOKUP(C74,'Общий прайс '!C:E,2,FALSE)</f>
        <v>1330</v>
      </c>
      <c r="E74" s="104">
        <f>VLOOKUP(C74,'Общий прайс '!C:E,3,FALSE)</f>
        <v>1330</v>
      </c>
      <c r="F74" s="109"/>
      <c r="G74" s="35"/>
      <c r="H74" s="35"/>
      <c r="I74" s="368"/>
      <c r="J74" s="631" t="s">
        <v>309</v>
      </c>
      <c r="K74" s="632"/>
      <c r="L74" s="632"/>
      <c r="M74" s="632"/>
      <c r="N74" s="632"/>
      <c r="O74" s="632"/>
      <c r="P74" s="632"/>
      <c r="Q74" s="633"/>
      <c r="R74" s="110" t="s">
        <v>80</v>
      </c>
      <c r="S74" s="106">
        <f>VLOOKUP(R74,'Общий прайс '!C:E,2,FALSE)</f>
        <v>2450</v>
      </c>
      <c r="T74" s="105">
        <f>VLOOKUP(R74,'Общий прайс '!C:E,3,FALSE)</f>
        <v>2450</v>
      </c>
      <c r="U74" s="358"/>
      <c r="V74" s="358"/>
      <c r="W74" s="358"/>
      <c r="X74" s="358"/>
      <c r="Y74" s="358"/>
      <c r="Z74" s="90"/>
      <c r="AA74" s="90"/>
      <c r="AB74" s="90"/>
      <c r="AC74" s="35"/>
    </row>
    <row r="75" spans="1:90" ht="12.95" customHeight="1">
      <c r="A75" s="631" t="s">
        <v>327</v>
      </c>
      <c r="B75" s="633"/>
      <c r="C75" s="110" t="s">
        <v>75</v>
      </c>
      <c r="D75" s="104">
        <f>VLOOKUP(C75,'Общий прайс '!C:E,2,FALSE)</f>
        <v>4830</v>
      </c>
      <c r="E75" s="104">
        <f>VLOOKUP(C75,'Общий прайс '!C:E,3,FALSE)</f>
        <v>4830</v>
      </c>
      <c r="F75" s="109"/>
      <c r="G75" s="35"/>
      <c r="H75" s="35"/>
      <c r="I75" s="368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8"/>
      <c r="V75" s="358"/>
      <c r="W75" s="358"/>
      <c r="X75" s="358"/>
      <c r="Y75" s="358"/>
      <c r="Z75" s="90"/>
      <c r="AA75" s="90"/>
      <c r="AB75" s="90"/>
      <c r="AC75" s="35"/>
    </row>
    <row r="76" spans="1:90" s="127" customFormat="1" ht="27.6" customHeight="1">
      <c r="A76" s="586" t="s">
        <v>380</v>
      </c>
      <c r="B76" s="587"/>
      <c r="C76" s="587"/>
      <c r="D76" s="587"/>
      <c r="E76" s="587"/>
      <c r="F76" s="587"/>
      <c r="G76" s="587"/>
      <c r="H76" s="587"/>
      <c r="I76" s="587"/>
      <c r="J76" s="587"/>
      <c r="K76" s="587"/>
      <c r="L76" s="587"/>
      <c r="M76" s="587"/>
      <c r="N76" s="587"/>
      <c r="O76" s="587"/>
      <c r="P76" s="587"/>
      <c r="Q76" s="587"/>
      <c r="R76" s="587"/>
      <c r="S76" s="587"/>
      <c r="T76" s="587"/>
      <c r="U76" s="587"/>
      <c r="V76" s="587"/>
      <c r="W76" s="358"/>
      <c r="X76" s="358"/>
      <c r="Y76" s="358"/>
      <c r="Z76" s="136"/>
      <c r="AA76" s="136"/>
      <c r="AB76" s="136"/>
    </row>
    <row r="77" spans="1:90" s="133" customFormat="1" ht="15" customHeight="1">
      <c r="A77" s="613" t="s">
        <v>154</v>
      </c>
      <c r="B77" s="614"/>
      <c r="C77" s="121"/>
      <c r="D77" s="121" t="s">
        <v>8</v>
      </c>
      <c r="E77" s="121" t="s">
        <v>14</v>
      </c>
      <c r="F77" s="121"/>
      <c r="G77" s="585" t="s">
        <v>154</v>
      </c>
      <c r="H77" s="585"/>
      <c r="I77" s="585"/>
      <c r="J77" s="585"/>
      <c r="K77" s="585"/>
      <c r="L77" s="585"/>
      <c r="M77" s="585"/>
      <c r="N77" s="585"/>
      <c r="O77" s="367"/>
      <c r="P77" s="367"/>
      <c r="Q77" s="121"/>
      <c r="R77" s="367"/>
      <c r="S77" s="121" t="s">
        <v>8</v>
      </c>
      <c r="T77" s="121" t="s">
        <v>14</v>
      </c>
      <c r="U77" s="358"/>
      <c r="V77" s="358"/>
      <c r="W77" s="358"/>
      <c r="X77" s="358"/>
      <c r="Y77" s="358"/>
      <c r="Z77" s="137"/>
      <c r="AA77" s="137"/>
      <c r="AB77" s="138"/>
    </row>
    <row r="78" spans="1:90" ht="12.95" customHeight="1">
      <c r="A78" s="595" t="s">
        <v>310</v>
      </c>
      <c r="B78" s="596"/>
      <c r="C78" s="111" t="s">
        <v>145</v>
      </c>
      <c r="D78" s="104">
        <f>VLOOKUP(C78,'Общий прайс '!C:E,2,FALSE)</f>
        <v>510</v>
      </c>
      <c r="E78" s="104">
        <f>VLOOKUP(C78,'Общий прайс '!C:E,3,FALSE)</f>
        <v>510</v>
      </c>
      <c r="F78" s="109"/>
      <c r="H78" s="372"/>
      <c r="I78" s="372"/>
      <c r="J78" s="589" t="s">
        <v>311</v>
      </c>
      <c r="K78" s="590"/>
      <c r="L78" s="590"/>
      <c r="M78" s="590"/>
      <c r="N78" s="590"/>
      <c r="O78" s="590"/>
      <c r="P78" s="590"/>
      <c r="Q78" s="591"/>
      <c r="R78" s="111" t="s">
        <v>146</v>
      </c>
      <c r="S78" s="106">
        <f>VLOOKUP(R78,'Общий прайс '!C:E,2,FALSE)</f>
        <v>550</v>
      </c>
      <c r="T78" s="105">
        <f>VLOOKUP(R78,'Общий прайс '!C:E,3,FALSE)</f>
        <v>550</v>
      </c>
      <c r="U78" s="358"/>
      <c r="V78" s="358"/>
      <c r="W78" s="358"/>
      <c r="X78" s="358"/>
      <c r="Y78" s="358"/>
      <c r="Z78" s="90"/>
      <c r="AA78" s="90"/>
      <c r="AB78" s="90"/>
      <c r="AC78" s="35"/>
    </row>
    <row r="79" spans="1:90" s="127" customFormat="1" ht="28.5" customHeight="1">
      <c r="A79" s="586" t="s">
        <v>381</v>
      </c>
      <c r="B79" s="587"/>
      <c r="C79" s="587"/>
      <c r="D79" s="587"/>
      <c r="E79" s="587"/>
      <c r="F79" s="587"/>
      <c r="G79" s="587"/>
      <c r="H79" s="587"/>
      <c r="I79" s="587"/>
      <c r="J79" s="587"/>
      <c r="K79" s="587"/>
      <c r="L79" s="587"/>
      <c r="M79" s="587"/>
      <c r="N79" s="587"/>
      <c r="O79" s="587"/>
      <c r="P79" s="587"/>
      <c r="Q79" s="587"/>
      <c r="R79" s="587"/>
      <c r="S79" s="587"/>
      <c r="T79" s="587"/>
      <c r="U79" s="587"/>
      <c r="V79" s="587"/>
      <c r="W79" s="358"/>
      <c r="X79" s="358"/>
      <c r="Y79" s="358"/>
      <c r="Z79" s="136"/>
      <c r="AA79" s="136"/>
      <c r="AB79" s="136"/>
    </row>
    <row r="80" spans="1:90" s="133" customFormat="1" ht="15" customHeight="1">
      <c r="A80" s="613" t="s">
        <v>154</v>
      </c>
      <c r="B80" s="614"/>
      <c r="C80" s="121"/>
      <c r="D80" s="121" t="s">
        <v>8</v>
      </c>
      <c r="E80" s="121" t="s">
        <v>14</v>
      </c>
      <c r="F80" s="121"/>
      <c r="G80" s="585" t="s">
        <v>154</v>
      </c>
      <c r="H80" s="585"/>
      <c r="I80" s="585"/>
      <c r="J80" s="585"/>
      <c r="K80" s="585"/>
      <c r="L80" s="585"/>
      <c r="M80" s="585"/>
      <c r="N80" s="585"/>
      <c r="O80" s="367"/>
      <c r="P80" s="367"/>
      <c r="Q80" s="121"/>
      <c r="R80" s="367"/>
      <c r="S80" s="121" t="s">
        <v>8</v>
      </c>
      <c r="T80" s="121" t="s">
        <v>14</v>
      </c>
      <c r="U80" s="358"/>
      <c r="V80" s="358"/>
      <c r="W80" s="358"/>
      <c r="X80" s="358"/>
      <c r="Y80" s="358"/>
    </row>
    <row r="81" spans="1:29" ht="12.95" customHeight="1">
      <c r="A81" s="595" t="s">
        <v>1761</v>
      </c>
      <c r="B81" s="596"/>
      <c r="C81" s="111" t="s">
        <v>141</v>
      </c>
      <c r="D81" s="104">
        <f>VLOOKUP(C81,'Общий прайс '!C:E,2,FALSE)</f>
        <v>2000</v>
      </c>
      <c r="E81" s="104">
        <f>VLOOKUP(C81,'Общий прайс '!C:E,3,FALSE)</f>
        <v>2000</v>
      </c>
      <c r="F81" s="109"/>
      <c r="H81" s="372"/>
      <c r="I81" s="372"/>
      <c r="J81" s="589" t="s">
        <v>329</v>
      </c>
      <c r="K81" s="590"/>
      <c r="L81" s="590"/>
      <c r="M81" s="590"/>
      <c r="N81" s="590"/>
      <c r="O81" s="590"/>
      <c r="P81" s="590"/>
      <c r="Q81" s="591"/>
      <c r="R81" s="111" t="s">
        <v>142</v>
      </c>
      <c r="S81" s="106">
        <f>VLOOKUP(R81,'Общий прайс '!C:E,2,FALSE)</f>
        <v>2000</v>
      </c>
      <c r="T81" s="105">
        <f>VLOOKUP(R81,'Общий прайс '!C:E,3,FALSE)</f>
        <v>2000</v>
      </c>
      <c r="U81" s="358"/>
      <c r="V81" s="358"/>
      <c r="W81" s="358"/>
      <c r="X81" s="358"/>
      <c r="Y81" s="358"/>
      <c r="Z81" s="90"/>
      <c r="AA81" s="90"/>
      <c r="AB81" s="90"/>
      <c r="AC81" s="35"/>
    </row>
    <row r="82" spans="1:29" s="140" customFormat="1" ht="26.25">
      <c r="A82" s="600" t="s">
        <v>1333</v>
      </c>
      <c r="B82" s="601"/>
      <c r="C82" s="601"/>
      <c r="D82" s="601"/>
      <c r="E82" s="601"/>
      <c r="F82" s="601"/>
      <c r="G82" s="601"/>
      <c r="H82" s="601"/>
      <c r="I82" s="601"/>
      <c r="J82" s="601"/>
      <c r="K82" s="601"/>
      <c r="L82" s="601"/>
      <c r="M82" s="601"/>
      <c r="N82" s="601"/>
      <c r="O82" s="601"/>
      <c r="P82" s="601"/>
      <c r="Q82" s="601"/>
      <c r="R82" s="601"/>
      <c r="S82" s="601"/>
      <c r="T82" s="601"/>
      <c r="U82" s="601"/>
      <c r="V82" s="601"/>
      <c r="W82" s="358"/>
      <c r="X82" s="358"/>
      <c r="Y82" s="358"/>
      <c r="Z82" s="139"/>
      <c r="AA82" s="139"/>
      <c r="AB82" s="139"/>
    </row>
    <row r="83" spans="1:29" ht="12.95" customHeight="1">
      <c r="A83" s="272"/>
      <c r="B83" s="275"/>
      <c r="C83" s="276"/>
      <c r="D83" s="277"/>
      <c r="E83" s="277"/>
      <c r="F83" s="276"/>
      <c r="G83" s="277"/>
      <c r="H83" s="277"/>
      <c r="I83" s="276"/>
      <c r="J83" s="277"/>
      <c r="K83" s="277"/>
      <c r="L83" s="277"/>
      <c r="M83" s="277"/>
      <c r="N83" s="277"/>
      <c r="O83" s="277"/>
      <c r="P83" s="277"/>
      <c r="Q83" s="277"/>
      <c r="R83" s="276"/>
      <c r="S83" s="277"/>
      <c r="T83" s="278"/>
      <c r="U83" s="358"/>
      <c r="V83" s="358"/>
      <c r="W83" s="358"/>
      <c r="X83" s="358"/>
      <c r="Y83" s="358"/>
    </row>
    <row r="84" spans="1:29" ht="12.95" customHeight="1">
      <c r="A84" s="273"/>
      <c r="B84" s="279"/>
      <c r="L84" s="101"/>
      <c r="Q84" s="101"/>
      <c r="T84" s="280"/>
      <c r="U84" s="358"/>
      <c r="V84" s="358"/>
      <c r="W84" s="358"/>
      <c r="X84" s="358"/>
      <c r="Y84" s="358"/>
    </row>
    <row r="85" spans="1:29" ht="12.95" customHeight="1">
      <c r="A85" s="273"/>
      <c r="B85" s="279"/>
      <c r="L85" s="101"/>
      <c r="Q85" s="101"/>
      <c r="T85" s="280"/>
      <c r="U85" s="358"/>
      <c r="V85" s="358"/>
      <c r="W85" s="358"/>
      <c r="X85" s="358"/>
      <c r="Y85" s="358"/>
    </row>
    <row r="86" spans="1:29" ht="12.95" customHeight="1">
      <c r="A86" s="273"/>
      <c r="B86" s="279"/>
      <c r="L86" s="101"/>
      <c r="Q86" s="101"/>
      <c r="T86" s="280"/>
      <c r="U86" s="358"/>
      <c r="V86" s="358"/>
      <c r="W86" s="358"/>
      <c r="X86" s="358"/>
      <c r="Y86" s="358"/>
    </row>
    <row r="87" spans="1:29" ht="12.95" customHeight="1">
      <c r="A87" s="273"/>
      <c r="B87" s="279"/>
      <c r="L87" s="101"/>
      <c r="Q87" s="101"/>
      <c r="T87" s="280"/>
      <c r="U87" s="358"/>
      <c r="V87" s="358"/>
      <c r="W87" s="358"/>
      <c r="X87" s="358"/>
      <c r="Y87" s="358"/>
    </row>
    <row r="88" spans="1:29" ht="12.95" customHeight="1">
      <c r="A88" s="273"/>
      <c r="B88" s="279"/>
      <c r="L88" s="101"/>
      <c r="Q88" s="101"/>
      <c r="T88" s="280"/>
      <c r="U88" s="358"/>
      <c r="V88" s="358"/>
      <c r="W88" s="358"/>
      <c r="X88" s="358"/>
      <c r="Y88" s="358"/>
    </row>
    <row r="89" spans="1:29" ht="12.95" customHeight="1">
      <c r="A89" s="273"/>
      <c r="B89" s="279"/>
      <c r="L89" s="101"/>
      <c r="Q89" s="101"/>
      <c r="T89" s="280"/>
      <c r="U89" s="358"/>
      <c r="V89" s="358"/>
      <c r="W89" s="358"/>
      <c r="X89" s="358"/>
      <c r="Y89" s="358"/>
    </row>
    <row r="90" spans="1:29" ht="12.95" customHeight="1">
      <c r="A90" s="273"/>
      <c r="B90" s="279"/>
      <c r="L90" s="101"/>
      <c r="Q90" s="101"/>
      <c r="T90" s="280"/>
      <c r="U90" s="358"/>
      <c r="V90" s="358"/>
      <c r="W90" s="358"/>
      <c r="X90" s="358"/>
      <c r="Y90" s="358"/>
    </row>
    <row r="91" spans="1:29" ht="12.95" customHeight="1">
      <c r="A91" s="273"/>
      <c r="B91" s="281"/>
      <c r="C91" s="282"/>
      <c r="D91" s="283"/>
      <c r="E91" s="283"/>
      <c r="F91" s="282"/>
      <c r="G91" s="283"/>
      <c r="H91" s="283"/>
      <c r="I91" s="282"/>
      <c r="J91" s="283"/>
      <c r="K91" s="283"/>
      <c r="L91" s="283"/>
      <c r="M91" s="283"/>
      <c r="N91" s="283"/>
      <c r="O91" s="283"/>
      <c r="P91" s="283"/>
      <c r="Q91" s="283"/>
      <c r="R91" s="282"/>
      <c r="S91" s="283"/>
      <c r="T91" s="284"/>
      <c r="U91" s="358"/>
      <c r="V91" s="358"/>
      <c r="W91" s="358"/>
      <c r="X91" s="358"/>
      <c r="Y91" s="358"/>
    </row>
    <row r="92" spans="1:29" s="133" customFormat="1" ht="15" customHeight="1">
      <c r="A92" s="141"/>
      <c r="B92" s="602" t="s">
        <v>153</v>
      </c>
      <c r="C92" s="603"/>
      <c r="D92" s="603"/>
      <c r="E92" s="603"/>
      <c r="F92" s="603"/>
      <c r="G92" s="603"/>
      <c r="H92" s="603"/>
      <c r="I92" s="603"/>
      <c r="J92" s="603"/>
      <c r="K92" s="603"/>
      <c r="L92" s="603"/>
      <c r="M92" s="603"/>
      <c r="N92" s="604"/>
      <c r="O92" s="382"/>
      <c r="P92" s="382"/>
      <c r="R92" s="274" t="s">
        <v>373</v>
      </c>
      <c r="S92" s="274" t="s">
        <v>8</v>
      </c>
      <c r="T92" s="274" t="s">
        <v>14</v>
      </c>
      <c r="U92" s="358"/>
      <c r="V92" s="358"/>
      <c r="W92" s="358"/>
      <c r="X92" s="358"/>
      <c r="Y92" s="358"/>
    </row>
    <row r="93" spans="1:29" ht="21" customHeight="1">
      <c r="A93" s="273"/>
      <c r="B93" s="608" t="s">
        <v>738</v>
      </c>
      <c r="C93" s="609"/>
      <c r="D93" s="609"/>
      <c r="E93" s="609"/>
      <c r="F93" s="609"/>
      <c r="G93" s="609"/>
      <c r="H93" s="609"/>
      <c r="I93" s="609"/>
      <c r="J93" s="609"/>
      <c r="K93" s="609"/>
      <c r="L93" s="609"/>
      <c r="M93" s="609"/>
      <c r="N93" s="609"/>
      <c r="O93" s="609"/>
      <c r="P93" s="609"/>
      <c r="Q93" s="610"/>
      <c r="R93" s="380" t="s">
        <v>214</v>
      </c>
      <c r="S93" s="106">
        <f>VLOOKUP(R93,'Общий прайс '!C:E,2,FALSE)</f>
        <v>11590</v>
      </c>
      <c r="T93" s="105">
        <f>VLOOKUP(R93,'Общий прайс '!C:E,3,FALSE)</f>
        <v>11590</v>
      </c>
      <c r="U93" s="358"/>
      <c r="V93" s="358"/>
      <c r="W93" s="358"/>
      <c r="X93" s="358"/>
      <c r="Y93" s="358"/>
    </row>
    <row r="94" spans="1:29" ht="21" customHeight="1">
      <c r="A94" s="273"/>
      <c r="B94" s="608" t="s">
        <v>739</v>
      </c>
      <c r="C94" s="609"/>
      <c r="D94" s="609"/>
      <c r="E94" s="609"/>
      <c r="F94" s="609"/>
      <c r="G94" s="609"/>
      <c r="H94" s="609"/>
      <c r="I94" s="609"/>
      <c r="J94" s="609"/>
      <c r="K94" s="609"/>
      <c r="L94" s="609"/>
      <c r="M94" s="609"/>
      <c r="N94" s="609"/>
      <c r="O94" s="609"/>
      <c r="P94" s="609"/>
      <c r="Q94" s="610"/>
      <c r="R94" s="380" t="s">
        <v>215</v>
      </c>
      <c r="S94" s="106">
        <f>VLOOKUP(R94,'Общий прайс '!C:E,2,FALSE)</f>
        <v>12150</v>
      </c>
      <c r="T94" s="105">
        <f>VLOOKUP(R94,'Общий прайс '!C:E,3,FALSE)</f>
        <v>12150</v>
      </c>
      <c r="U94" s="358"/>
      <c r="V94" s="358"/>
      <c r="W94" s="358"/>
      <c r="X94" s="358"/>
      <c r="Y94" s="358"/>
    </row>
    <row r="95" spans="1:29" ht="21" customHeight="1">
      <c r="A95" s="379" t="s">
        <v>368</v>
      </c>
      <c r="B95" s="605" t="s">
        <v>740</v>
      </c>
      <c r="C95" s="606"/>
      <c r="D95" s="606"/>
      <c r="E95" s="606"/>
      <c r="F95" s="606"/>
      <c r="G95" s="606"/>
      <c r="H95" s="606"/>
      <c r="I95" s="606"/>
      <c r="J95" s="606"/>
      <c r="K95" s="606"/>
      <c r="L95" s="606"/>
      <c r="M95" s="606"/>
      <c r="N95" s="606"/>
      <c r="O95" s="606"/>
      <c r="P95" s="606"/>
      <c r="Q95" s="607"/>
      <c r="R95" s="380" t="s">
        <v>242</v>
      </c>
      <c r="S95" s="106">
        <f>VLOOKUP(R95,'Общий прайс '!C:E,2,FALSE)</f>
        <v>5000</v>
      </c>
      <c r="T95" s="105">
        <f>VLOOKUP(R95,'Общий прайс '!C:E,3,FALSE)</f>
        <v>5000</v>
      </c>
      <c r="U95" s="358"/>
      <c r="V95" s="358"/>
      <c r="W95" s="358"/>
      <c r="X95" s="358"/>
      <c r="Y95" s="358"/>
      <c r="Z95" s="90"/>
      <c r="AA95" s="90"/>
      <c r="AB95" s="90"/>
      <c r="AC95" s="90"/>
    </row>
    <row r="96" spans="1:29" ht="19.5" customHeight="1">
      <c r="B96" s="605" t="s">
        <v>755</v>
      </c>
      <c r="C96" s="606"/>
      <c r="D96" s="606"/>
      <c r="E96" s="606"/>
      <c r="F96" s="606"/>
      <c r="G96" s="606"/>
      <c r="H96" s="606"/>
      <c r="I96" s="606"/>
      <c r="J96" s="606"/>
      <c r="K96" s="606"/>
      <c r="L96" s="606"/>
      <c r="M96" s="606"/>
      <c r="N96" s="606"/>
      <c r="O96" s="606"/>
      <c r="P96" s="606"/>
      <c r="Q96" s="607"/>
      <c r="R96" s="381" t="s">
        <v>756</v>
      </c>
      <c r="S96" s="106">
        <f>VLOOKUP(R96,'Общий прайс '!C:E,2,FALSE)</f>
        <v>8680</v>
      </c>
      <c r="T96" s="105">
        <f>VLOOKUP(R96,'Общий прайс '!C:E,3,FALSE)</f>
        <v>8680</v>
      </c>
      <c r="U96" s="358"/>
      <c r="V96" s="358"/>
      <c r="W96" s="358"/>
      <c r="X96" s="358"/>
      <c r="Y96" s="358"/>
    </row>
    <row r="97" spans="1:97" ht="19.5" customHeight="1">
      <c r="B97" s="605" t="s">
        <v>1893</v>
      </c>
      <c r="C97" s="606"/>
      <c r="D97" s="606"/>
      <c r="E97" s="606"/>
      <c r="F97" s="606"/>
      <c r="G97" s="606"/>
      <c r="H97" s="606"/>
      <c r="I97" s="606"/>
      <c r="J97" s="606"/>
      <c r="K97" s="606"/>
      <c r="L97" s="606"/>
      <c r="M97" s="606"/>
      <c r="N97" s="606"/>
      <c r="O97" s="606"/>
      <c r="P97" s="606"/>
      <c r="Q97" s="607"/>
      <c r="R97" s="381" t="s">
        <v>1892</v>
      </c>
      <c r="S97" s="106">
        <f>VLOOKUP(R97,'Общий прайс '!C:E,2,FALSE)</f>
        <v>7900</v>
      </c>
      <c r="T97" s="105">
        <f>VLOOKUP(R97,'Общий прайс '!C:E,3,FALSE)</f>
        <v>7900</v>
      </c>
      <c r="U97" s="358"/>
      <c r="V97" s="358"/>
      <c r="W97" s="358"/>
      <c r="X97" s="358"/>
      <c r="Y97" s="358"/>
      <c r="Z97" s="90"/>
      <c r="AA97" s="90"/>
      <c r="AB97" s="90"/>
      <c r="AC97" s="90"/>
    </row>
    <row r="98" spans="1:97" ht="61.5" customHeight="1">
      <c r="A98" s="592"/>
      <c r="B98" s="592"/>
      <c r="C98" s="592"/>
      <c r="D98" s="592"/>
      <c r="E98" s="592"/>
      <c r="F98" s="592"/>
      <c r="G98" s="592"/>
      <c r="H98" s="592"/>
      <c r="I98" s="592"/>
      <c r="J98" s="592"/>
      <c r="K98" s="592"/>
      <c r="L98" s="592"/>
      <c r="M98" s="592"/>
      <c r="N98" s="592"/>
      <c r="O98" s="592"/>
      <c r="P98" s="592"/>
      <c r="Q98" s="592"/>
      <c r="R98" s="592"/>
      <c r="S98" s="592"/>
      <c r="T98" s="592"/>
      <c r="U98" s="592"/>
      <c r="V98" s="592"/>
      <c r="W98" s="358"/>
      <c r="X98" s="358"/>
      <c r="Y98" s="358"/>
      <c r="Z98" s="18"/>
      <c r="AA98" s="18"/>
      <c r="AB98" s="19"/>
      <c r="AC98" s="90"/>
      <c r="AD98" s="90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1"/>
      <c r="AQ98" s="11"/>
      <c r="AR98" s="11"/>
      <c r="AS98" s="11"/>
      <c r="AT98" s="11"/>
      <c r="AU98" s="11"/>
      <c r="AV98" s="9"/>
      <c r="AW98" s="9"/>
      <c r="AX98" s="9"/>
      <c r="AY98" s="9"/>
      <c r="AZ98" s="11"/>
      <c r="BA98" s="9"/>
      <c r="BB98" s="9"/>
      <c r="BC98" s="9"/>
      <c r="BD98" s="9"/>
      <c r="BE98" s="11"/>
      <c r="BF98" s="11"/>
      <c r="BG98" s="11"/>
      <c r="BH98" s="11"/>
      <c r="BI98" s="11"/>
      <c r="BJ98" s="11"/>
      <c r="BK98" s="9"/>
      <c r="BL98" s="9"/>
      <c r="BM98" s="9"/>
      <c r="BN98" s="9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</row>
    <row r="99" spans="1:97" ht="12.75" customHeight="1">
      <c r="A99" s="593"/>
      <c r="B99" s="593"/>
      <c r="C99" s="593"/>
      <c r="D99" s="593"/>
      <c r="E99" s="593"/>
      <c r="F99" s="593"/>
      <c r="G99" s="593"/>
      <c r="H99" s="593"/>
      <c r="I99" s="593"/>
      <c r="J99" s="593"/>
      <c r="K99" s="593"/>
      <c r="L99" s="593"/>
      <c r="M99" s="593"/>
      <c r="N99" s="593"/>
      <c r="O99" s="593"/>
      <c r="P99" s="593"/>
      <c r="Q99" s="593"/>
      <c r="R99" s="593"/>
      <c r="S99" s="593"/>
      <c r="T99" s="593"/>
      <c r="U99" s="593"/>
      <c r="V99" s="593"/>
      <c r="W99" s="358"/>
      <c r="X99" s="358"/>
      <c r="Y99" s="358"/>
      <c r="Z99" s="90"/>
      <c r="AA99" s="90"/>
      <c r="AB99" s="90"/>
      <c r="AC99" s="35"/>
    </row>
    <row r="100" spans="1:97" s="127" customFormat="1" ht="32.25" customHeight="1">
      <c r="A100" s="593"/>
      <c r="B100" s="593"/>
      <c r="C100" s="593"/>
      <c r="D100" s="593"/>
      <c r="E100" s="593"/>
      <c r="F100" s="593"/>
      <c r="G100" s="593"/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3"/>
      <c r="S100" s="593"/>
      <c r="T100" s="593"/>
      <c r="U100" s="593"/>
      <c r="V100" s="593"/>
      <c r="W100" s="358"/>
      <c r="X100" s="358"/>
      <c r="Y100" s="358"/>
      <c r="Z100" s="136"/>
      <c r="AA100" s="136"/>
      <c r="AB100" s="136"/>
    </row>
    <row r="101" spans="1:97" s="133" customFormat="1" ht="15" customHeight="1">
      <c r="A101" s="585" t="s">
        <v>154</v>
      </c>
      <c r="B101" s="585"/>
      <c r="C101" s="121"/>
      <c r="D101" s="121" t="s">
        <v>8</v>
      </c>
      <c r="E101" s="121" t="s">
        <v>14</v>
      </c>
      <c r="F101" s="121"/>
      <c r="G101" s="585" t="s">
        <v>154</v>
      </c>
      <c r="H101" s="585"/>
      <c r="I101" s="585"/>
      <c r="J101" s="585"/>
      <c r="K101" s="585"/>
      <c r="L101" s="585"/>
      <c r="M101" s="585"/>
      <c r="N101" s="585"/>
      <c r="O101" s="367"/>
      <c r="P101" s="367"/>
      <c r="Q101" s="121"/>
      <c r="R101" s="367"/>
      <c r="S101" s="121" t="s">
        <v>8</v>
      </c>
      <c r="T101" s="121" t="s">
        <v>14</v>
      </c>
      <c r="U101" s="358"/>
      <c r="V101" s="358"/>
      <c r="W101" s="358"/>
      <c r="X101" s="358"/>
      <c r="Y101" s="358"/>
    </row>
    <row r="102" spans="1:97" ht="12.95" customHeight="1">
      <c r="A102" s="108" t="s">
        <v>319</v>
      </c>
      <c r="B102" s="108"/>
      <c r="C102" s="110" t="s">
        <v>120</v>
      </c>
      <c r="D102" s="104">
        <f>VLOOKUP(C102,'Общий прайс '!C:E,2,FALSE)</f>
        <v>24980</v>
      </c>
      <c r="E102" s="104">
        <f>VLOOKUP(C102,'Общий прайс '!C:E,3,FALSE)</f>
        <v>24980</v>
      </c>
      <c r="F102" s="109"/>
      <c r="I102" s="101"/>
      <c r="J102" s="594" t="s">
        <v>322</v>
      </c>
      <c r="K102" s="594"/>
      <c r="L102" s="594"/>
      <c r="M102" s="594"/>
      <c r="N102" s="594"/>
      <c r="O102" s="594"/>
      <c r="P102" s="594"/>
      <c r="Q102" s="594"/>
      <c r="R102" s="110" t="s">
        <v>123</v>
      </c>
      <c r="S102" s="106">
        <f>VLOOKUP(R102,'Общий прайс '!C:E,2,FALSE)</f>
        <v>14100</v>
      </c>
      <c r="T102" s="105">
        <f>VLOOKUP(R102,'Общий прайс '!C:E,3,FALSE)</f>
        <v>14100</v>
      </c>
      <c r="U102" s="358"/>
      <c r="V102" s="358"/>
      <c r="W102" s="358"/>
      <c r="X102" s="358"/>
      <c r="Y102" s="358"/>
      <c r="Z102" s="90"/>
      <c r="AA102" s="90"/>
      <c r="AB102" s="90"/>
      <c r="AC102" s="35"/>
    </row>
    <row r="103" spans="1:97" ht="12.95" customHeight="1">
      <c r="A103" s="611" t="s">
        <v>320</v>
      </c>
      <c r="B103" s="611"/>
      <c r="C103" s="110" t="s">
        <v>121</v>
      </c>
      <c r="D103" s="104">
        <f>VLOOKUP(C103,'Общий прайс '!C:E,2,FALSE)</f>
        <v>9780</v>
      </c>
      <c r="E103" s="104">
        <f>VLOOKUP(C103,'Общий прайс '!C:E,3,FALSE)</f>
        <v>9780</v>
      </c>
      <c r="F103" s="109"/>
      <c r="I103" s="101"/>
      <c r="J103" s="594" t="s">
        <v>706</v>
      </c>
      <c r="K103" s="594"/>
      <c r="L103" s="594"/>
      <c r="M103" s="594"/>
      <c r="N103" s="594"/>
      <c r="O103" s="594"/>
      <c r="P103" s="594"/>
      <c r="Q103" s="594"/>
      <c r="R103" s="110" t="s">
        <v>124</v>
      </c>
      <c r="S103" s="106">
        <f>VLOOKUP(R103,'Общий прайс '!C:E,2,FALSE)</f>
        <v>12310</v>
      </c>
      <c r="T103" s="105">
        <f>VLOOKUP(R103,'Общий прайс '!C:E,3,FALSE)</f>
        <v>12310</v>
      </c>
      <c r="U103" s="358"/>
      <c r="V103" s="358"/>
      <c r="W103" s="358"/>
      <c r="X103" s="358"/>
      <c r="Y103" s="358"/>
      <c r="Z103" s="90"/>
      <c r="AA103" s="90"/>
      <c r="AB103" s="90"/>
      <c r="AC103" s="35"/>
    </row>
    <row r="104" spans="1:97" ht="12.95" customHeight="1">
      <c r="A104" s="611" t="s">
        <v>321</v>
      </c>
      <c r="B104" s="611"/>
      <c r="C104" s="110" t="s">
        <v>122</v>
      </c>
      <c r="D104" s="104">
        <f>VLOOKUP(C104,'Общий прайс '!C:E,2,FALSE)</f>
        <v>18680</v>
      </c>
      <c r="E104" s="104">
        <f>VLOOKUP(C104,'Общий прайс '!C:E,3,FALSE)</f>
        <v>18680</v>
      </c>
      <c r="F104" s="109"/>
      <c r="I104" s="101"/>
      <c r="J104" s="594" t="s">
        <v>741</v>
      </c>
      <c r="K104" s="594"/>
      <c r="L104" s="594"/>
      <c r="M104" s="594"/>
      <c r="N104" s="594"/>
      <c r="O104" s="594"/>
      <c r="P104" s="594"/>
      <c r="Q104" s="594"/>
      <c r="R104" s="110" t="s">
        <v>125</v>
      </c>
      <c r="S104" s="106">
        <f>VLOOKUP(R104,'Общий прайс '!C:E,2,FALSE)</f>
        <v>6030</v>
      </c>
      <c r="T104" s="105">
        <f>VLOOKUP(R104,'Общий прайс '!C:E,3,FALSE)</f>
        <v>6030</v>
      </c>
      <c r="U104" s="358"/>
      <c r="V104" s="358"/>
      <c r="W104" s="358"/>
      <c r="X104" s="358"/>
      <c r="Y104" s="358"/>
      <c r="Z104" s="90"/>
      <c r="AA104" s="90"/>
      <c r="AB104" s="90"/>
      <c r="AC104" s="35"/>
    </row>
    <row r="105" spans="1:97" s="127" customFormat="1" ht="39.75" customHeight="1">
      <c r="A105" s="586" t="s">
        <v>382</v>
      </c>
      <c r="B105" s="587"/>
      <c r="C105" s="587"/>
      <c r="D105" s="587"/>
      <c r="E105" s="587"/>
      <c r="F105" s="587"/>
      <c r="G105" s="587"/>
      <c r="H105" s="587"/>
      <c r="I105" s="587"/>
      <c r="J105" s="587"/>
      <c r="K105" s="587"/>
      <c r="L105" s="587"/>
      <c r="M105" s="587"/>
      <c r="N105" s="587"/>
      <c r="O105" s="587"/>
      <c r="P105" s="587"/>
      <c r="Q105" s="587"/>
      <c r="R105" s="587"/>
      <c r="S105" s="587"/>
      <c r="T105" s="587"/>
      <c r="U105" s="587"/>
      <c r="V105" s="587"/>
      <c r="W105" s="358"/>
      <c r="X105" s="358"/>
      <c r="Y105" s="358"/>
      <c r="Z105" s="136"/>
      <c r="AA105" s="136"/>
      <c r="AB105" s="136"/>
    </row>
    <row r="106" spans="1:97" s="133" customFormat="1" ht="15" customHeight="1">
      <c r="A106" s="121" t="s">
        <v>154</v>
      </c>
      <c r="B106" s="121"/>
      <c r="C106" s="121"/>
      <c r="D106" s="121" t="s">
        <v>8</v>
      </c>
      <c r="E106" s="121" t="s">
        <v>14</v>
      </c>
      <c r="F106" s="121"/>
      <c r="G106" s="585" t="s">
        <v>154</v>
      </c>
      <c r="H106" s="585"/>
      <c r="I106" s="585"/>
      <c r="J106" s="585"/>
      <c r="K106" s="585"/>
      <c r="L106" s="585"/>
      <c r="M106" s="585"/>
      <c r="N106" s="585"/>
      <c r="O106" s="367"/>
      <c r="P106" s="367"/>
      <c r="Q106" s="121"/>
      <c r="R106" s="367"/>
      <c r="S106" s="121" t="s">
        <v>8</v>
      </c>
      <c r="T106" s="121" t="s">
        <v>14</v>
      </c>
      <c r="U106" s="358"/>
      <c r="V106" s="358"/>
      <c r="W106" s="358"/>
      <c r="X106" s="358"/>
      <c r="Y106" s="358"/>
    </row>
    <row r="107" spans="1:97" ht="12.95" customHeight="1">
      <c r="A107" s="584" t="s">
        <v>323</v>
      </c>
      <c r="B107" s="584"/>
      <c r="C107" s="111" t="s">
        <v>118</v>
      </c>
      <c r="D107" s="104">
        <f>VLOOKUP(C107,'Общий прайс '!C:E,2,FALSE)</f>
        <v>2900</v>
      </c>
      <c r="E107" s="104">
        <f>VLOOKUP(C107,'Общий прайс '!C:E,3,FALSE)</f>
        <v>2900</v>
      </c>
      <c r="F107" s="109"/>
      <c r="H107" s="383"/>
      <c r="I107" s="383"/>
      <c r="J107" s="589" t="s">
        <v>324</v>
      </c>
      <c r="K107" s="590"/>
      <c r="L107" s="590"/>
      <c r="M107" s="590"/>
      <c r="N107" s="590"/>
      <c r="O107" s="590"/>
      <c r="P107" s="590"/>
      <c r="Q107" s="591"/>
      <c r="R107" s="111" t="s">
        <v>119</v>
      </c>
      <c r="S107" s="106">
        <f>VLOOKUP(R107,'Общий прайс '!C:E,2,FALSE)</f>
        <v>4390</v>
      </c>
      <c r="T107" s="105">
        <f>VLOOKUP(R107,'Общий прайс '!C:E,3,FALSE)</f>
        <v>4390</v>
      </c>
      <c r="U107" s="358"/>
      <c r="V107" s="358"/>
      <c r="W107" s="358"/>
      <c r="X107" s="358"/>
      <c r="Y107" s="358"/>
      <c r="Z107" s="90"/>
      <c r="AA107" s="90"/>
      <c r="AB107" s="90"/>
      <c r="AC107" s="35"/>
    </row>
    <row r="108" spans="1:97" s="127" customFormat="1" ht="43.5" customHeight="1">
      <c r="A108" s="586" t="s">
        <v>383</v>
      </c>
      <c r="B108" s="587"/>
      <c r="C108" s="587"/>
      <c r="D108" s="587"/>
      <c r="E108" s="587"/>
      <c r="F108" s="587"/>
      <c r="G108" s="587"/>
      <c r="H108" s="587"/>
      <c r="I108" s="587"/>
      <c r="J108" s="587"/>
      <c r="K108" s="587"/>
      <c r="L108" s="587"/>
      <c r="M108" s="587"/>
      <c r="N108" s="587"/>
      <c r="O108" s="587"/>
      <c r="P108" s="587"/>
      <c r="Q108" s="587"/>
      <c r="R108" s="587"/>
      <c r="S108" s="587"/>
      <c r="T108" s="587"/>
      <c r="U108" s="587"/>
      <c r="V108" s="587"/>
      <c r="W108" s="358"/>
      <c r="X108" s="358"/>
      <c r="Y108" s="358"/>
      <c r="Z108" s="136"/>
      <c r="AA108" s="136"/>
      <c r="AB108" s="136"/>
    </row>
    <row r="109" spans="1:97" s="133" customFormat="1" ht="15" customHeight="1">
      <c r="A109" s="585" t="s">
        <v>154</v>
      </c>
      <c r="B109" s="585"/>
      <c r="C109" s="121"/>
      <c r="D109" s="121" t="s">
        <v>8</v>
      </c>
      <c r="E109" s="121" t="s">
        <v>14</v>
      </c>
      <c r="F109" s="121"/>
      <c r="G109" s="585" t="s">
        <v>154</v>
      </c>
      <c r="H109" s="585"/>
      <c r="I109" s="585"/>
      <c r="J109" s="585"/>
      <c r="K109" s="585"/>
      <c r="L109" s="585"/>
      <c r="M109" s="585"/>
      <c r="N109" s="585"/>
      <c r="O109" s="367"/>
      <c r="P109" s="367"/>
      <c r="Q109" s="121"/>
      <c r="S109" s="121" t="s">
        <v>8</v>
      </c>
      <c r="T109" s="121" t="s">
        <v>14</v>
      </c>
      <c r="U109" s="358"/>
      <c r="V109" s="358"/>
      <c r="W109" s="358"/>
      <c r="X109" s="358"/>
      <c r="Y109" s="358"/>
    </row>
    <row r="110" spans="1:97" ht="12.95" customHeight="1">
      <c r="A110" s="584" t="s">
        <v>312</v>
      </c>
      <c r="B110" s="584"/>
      <c r="C110" s="112" t="s">
        <v>127</v>
      </c>
      <c r="D110" s="104">
        <f>VLOOKUP(C110,'Общий прайс '!C:E,2,FALSE)</f>
        <v>28250</v>
      </c>
      <c r="E110" s="104">
        <f>VLOOKUP(C110,'Общий прайс '!C:E,3,FALSE)</f>
        <v>28250</v>
      </c>
      <c r="F110" s="109"/>
      <c r="I110" s="372"/>
      <c r="J110" s="588" t="s">
        <v>316</v>
      </c>
      <c r="K110" s="588"/>
      <c r="L110" s="588"/>
      <c r="M110" s="588"/>
      <c r="N110" s="588"/>
      <c r="O110" s="588"/>
      <c r="P110" s="588"/>
      <c r="Q110" s="588"/>
      <c r="R110" s="112" t="s">
        <v>129</v>
      </c>
      <c r="S110" s="106">
        <f>VLOOKUP(R110,'Общий прайс '!C:E,2,FALSE)</f>
        <v>11110</v>
      </c>
      <c r="T110" s="105">
        <f>VLOOKUP(R110,'Общий прайс '!C:E,3,FALSE)</f>
        <v>11110</v>
      </c>
      <c r="U110" s="358"/>
      <c r="V110" s="358"/>
      <c r="W110" s="358"/>
      <c r="X110" s="358"/>
      <c r="Y110" s="358"/>
      <c r="Z110" s="90"/>
      <c r="AA110" s="90"/>
      <c r="AB110" s="90"/>
      <c r="AC110" s="35"/>
    </row>
    <row r="111" spans="1:97" ht="12.95" customHeight="1">
      <c r="A111" s="584" t="s">
        <v>313</v>
      </c>
      <c r="B111" s="584"/>
      <c r="C111" s="112" t="s">
        <v>126</v>
      </c>
      <c r="D111" s="104">
        <f>VLOOKUP(C111,'Общий прайс '!C:E,2,FALSE)</f>
        <v>23170</v>
      </c>
      <c r="E111" s="104">
        <f>VLOOKUP(C111,'Общий прайс '!C:E,3,FALSE)</f>
        <v>23170</v>
      </c>
      <c r="F111" s="109"/>
      <c r="I111" s="372"/>
      <c r="J111" s="588" t="s">
        <v>315</v>
      </c>
      <c r="K111" s="588"/>
      <c r="L111" s="588"/>
      <c r="M111" s="588"/>
      <c r="N111" s="588"/>
      <c r="O111" s="588"/>
      <c r="P111" s="588"/>
      <c r="Q111" s="588"/>
      <c r="R111" s="112" t="s">
        <v>132</v>
      </c>
      <c r="S111" s="106">
        <f>VLOOKUP(R111,'Общий прайс '!C:E,2,FALSE)</f>
        <v>11410</v>
      </c>
      <c r="T111" s="105">
        <f>VLOOKUP(R111,'Общий прайс '!C:E,3,FALSE)</f>
        <v>11410</v>
      </c>
      <c r="U111" s="358"/>
      <c r="V111" s="358"/>
      <c r="W111" s="358"/>
      <c r="X111" s="358"/>
      <c r="Y111" s="358"/>
      <c r="Z111" s="90"/>
      <c r="AA111" s="90"/>
      <c r="AB111" s="90"/>
      <c r="AC111" s="35"/>
    </row>
    <row r="112" spans="1:97" ht="12.95" customHeight="1">
      <c r="A112" s="584" t="s">
        <v>314</v>
      </c>
      <c r="B112" s="584"/>
      <c r="C112" s="112" t="s">
        <v>131</v>
      </c>
      <c r="D112" s="104">
        <f>VLOOKUP(C112,'Общий прайс '!C:E,2,FALSE)</f>
        <v>5630</v>
      </c>
      <c r="E112" s="104">
        <f>VLOOKUP(C112,'Общий прайс '!C:E,3,FALSE)</f>
        <v>5630</v>
      </c>
      <c r="F112" s="109"/>
      <c r="I112" s="372"/>
      <c r="J112" s="588" t="s">
        <v>5</v>
      </c>
      <c r="K112" s="588"/>
      <c r="L112" s="588"/>
      <c r="M112" s="588"/>
      <c r="N112" s="588"/>
      <c r="O112" s="588"/>
      <c r="P112" s="588"/>
      <c r="Q112" s="588"/>
      <c r="R112" s="112" t="s">
        <v>147</v>
      </c>
      <c r="S112" s="106">
        <f>VLOOKUP(R112,'Общий прайс '!C:E,2,FALSE)</f>
        <v>2360</v>
      </c>
      <c r="T112" s="105">
        <f>VLOOKUP(R112,'Общий прайс '!C:E,3,FALSE)</f>
        <v>2360</v>
      </c>
      <c r="U112" s="358"/>
      <c r="V112" s="358"/>
      <c r="W112" s="358"/>
      <c r="X112" s="358"/>
      <c r="Y112" s="358"/>
      <c r="Z112" s="90"/>
      <c r="AA112" s="90"/>
      <c r="AB112" s="90"/>
      <c r="AC112" s="35"/>
    </row>
    <row r="113" spans="1:29" ht="12.95" customHeight="1">
      <c r="A113" s="584" t="s">
        <v>318</v>
      </c>
      <c r="B113" s="584"/>
      <c r="C113" s="112" t="s">
        <v>135</v>
      </c>
      <c r="D113" s="104">
        <f>VLOOKUP(C113,'Общий прайс '!C:E,2,FALSE)</f>
        <v>3500</v>
      </c>
      <c r="E113" s="104">
        <f>VLOOKUP(C113,'Общий прайс '!C:E,3,FALSE)</f>
        <v>3500</v>
      </c>
      <c r="F113" s="109"/>
      <c r="I113" s="372"/>
      <c r="J113" s="588" t="s">
        <v>317</v>
      </c>
      <c r="K113" s="588"/>
      <c r="L113" s="588"/>
      <c r="M113" s="588"/>
      <c r="N113" s="588"/>
      <c r="O113" s="588"/>
      <c r="P113" s="588"/>
      <c r="Q113" s="588"/>
      <c r="R113" s="112" t="s">
        <v>128</v>
      </c>
      <c r="S113" s="106">
        <f>VLOOKUP(R113,'Общий прайс '!C:E,2,FALSE)</f>
        <v>5650</v>
      </c>
      <c r="T113" s="105">
        <f>VLOOKUP(R113,'Общий прайс '!C:E,3,FALSE)</f>
        <v>5650</v>
      </c>
      <c r="U113" s="358"/>
      <c r="V113" s="358"/>
      <c r="W113" s="358"/>
      <c r="X113" s="358"/>
      <c r="Y113" s="358"/>
      <c r="Z113" s="90"/>
      <c r="AA113" s="90"/>
      <c r="AB113" s="90"/>
      <c r="AC113" s="35"/>
    </row>
    <row r="114" spans="1:29" ht="12.95" customHeight="1">
      <c r="A114" s="584" t="s">
        <v>753</v>
      </c>
      <c r="B114" s="584"/>
      <c r="C114" s="112" t="s">
        <v>130</v>
      </c>
      <c r="D114" s="104">
        <f>VLOOKUP(C114,'Общий прайс '!C:E,2,FALSE)</f>
        <v>15900</v>
      </c>
      <c r="E114" s="104">
        <f>VLOOKUP(C114,'Общий прайс '!C:E,3,FALSE)</f>
        <v>15900</v>
      </c>
      <c r="F114" s="109"/>
      <c r="I114" s="372"/>
      <c r="J114" s="588" t="s">
        <v>4</v>
      </c>
      <c r="K114" s="588"/>
      <c r="L114" s="588"/>
      <c r="M114" s="588"/>
      <c r="N114" s="588"/>
      <c r="O114" s="588"/>
      <c r="P114" s="588"/>
      <c r="Q114" s="588"/>
      <c r="R114" s="112" t="s">
        <v>149</v>
      </c>
      <c r="S114" s="106">
        <f>VLOOKUP(R114,'Общий прайс '!C:E,2,FALSE)</f>
        <v>11990</v>
      </c>
      <c r="T114" s="105">
        <f>VLOOKUP(R114,'Общий прайс '!C:E,3,FALSE)</f>
        <v>11990</v>
      </c>
      <c r="U114" s="358"/>
      <c r="V114" s="358"/>
      <c r="W114" s="358"/>
      <c r="X114" s="358"/>
      <c r="Y114" s="358"/>
      <c r="Z114" s="90"/>
      <c r="AA114" s="90"/>
      <c r="AB114" s="90"/>
      <c r="AC114" s="35"/>
    </row>
    <row r="115" spans="1:29" ht="12.95" customHeight="1">
      <c r="B115" s="35"/>
      <c r="C115" s="113"/>
      <c r="D115" s="35"/>
      <c r="E115" s="35"/>
      <c r="F115" s="113"/>
      <c r="G115" s="35"/>
      <c r="H115" s="35"/>
      <c r="I115" s="113"/>
      <c r="J115" s="35"/>
      <c r="K115" s="35"/>
      <c r="L115" s="113"/>
      <c r="M115" s="35"/>
      <c r="N115" s="35"/>
      <c r="O115" s="35"/>
      <c r="P115" s="35"/>
      <c r="Q115" s="113"/>
      <c r="R115" s="113"/>
      <c r="S115" s="35"/>
      <c r="T115" s="35"/>
      <c r="U115" s="35"/>
      <c r="V115" s="35"/>
      <c r="W115" s="35"/>
      <c r="X115" s="35"/>
      <c r="Y115" s="35"/>
      <c r="Z115" s="35"/>
      <c r="AA115" s="35"/>
    </row>
    <row r="116" spans="1:29" ht="12.95" customHeight="1">
      <c r="B116" s="35"/>
      <c r="C116" s="113"/>
      <c r="D116" s="35"/>
      <c r="E116" s="35"/>
      <c r="F116" s="113"/>
      <c r="G116" s="35"/>
      <c r="H116" s="35"/>
      <c r="I116" s="113"/>
      <c r="J116" s="35"/>
      <c r="K116" s="35"/>
      <c r="L116" s="113"/>
      <c r="M116" s="35"/>
      <c r="N116" s="35"/>
      <c r="O116" s="35"/>
      <c r="P116" s="35"/>
      <c r="Q116" s="113"/>
      <c r="R116" s="113"/>
      <c r="S116" s="35"/>
      <c r="T116" s="35"/>
      <c r="U116" s="35"/>
      <c r="V116" s="35"/>
      <c r="W116" s="35"/>
      <c r="X116" s="35"/>
      <c r="Y116" s="35"/>
      <c r="Z116" s="35"/>
      <c r="AA116" s="35"/>
    </row>
    <row r="117" spans="1:29" ht="12.95" customHeight="1">
      <c r="B117" s="35"/>
      <c r="C117" s="113"/>
      <c r="D117" s="35"/>
      <c r="E117" s="35"/>
      <c r="F117" s="113"/>
      <c r="G117" s="35"/>
      <c r="H117" s="35"/>
      <c r="I117" s="113"/>
      <c r="J117" s="35"/>
      <c r="K117" s="35"/>
      <c r="L117" s="113"/>
      <c r="M117" s="35"/>
      <c r="N117" s="35"/>
      <c r="O117" s="35"/>
      <c r="P117" s="35"/>
      <c r="Q117" s="113"/>
      <c r="R117" s="113"/>
      <c r="S117" s="35"/>
      <c r="T117" s="35"/>
      <c r="U117" s="35"/>
      <c r="V117" s="35"/>
      <c r="W117" s="35"/>
      <c r="X117" s="35"/>
      <c r="Y117" s="35"/>
      <c r="Z117" s="35"/>
      <c r="AA117" s="35"/>
    </row>
    <row r="118" spans="1:29" ht="12.95" customHeight="1">
      <c r="B118" s="35"/>
      <c r="C118" s="113"/>
      <c r="D118" s="35"/>
      <c r="E118" s="35"/>
      <c r="F118" s="113"/>
      <c r="G118" s="35"/>
      <c r="H118" s="35"/>
      <c r="I118" s="113"/>
      <c r="J118" s="35"/>
      <c r="K118" s="35"/>
      <c r="L118" s="113"/>
      <c r="M118" s="35"/>
      <c r="N118" s="35"/>
      <c r="O118" s="35"/>
      <c r="P118" s="35"/>
      <c r="Q118" s="113"/>
      <c r="R118" s="113"/>
      <c r="S118" s="35"/>
      <c r="T118" s="35"/>
      <c r="U118" s="35"/>
      <c r="V118" s="35"/>
      <c r="W118" s="35"/>
      <c r="X118" s="35"/>
      <c r="Y118" s="35"/>
      <c r="Z118" s="35"/>
      <c r="AA118" s="35"/>
    </row>
    <row r="119" spans="1:29" ht="12.95" customHeight="1">
      <c r="B119" s="35"/>
      <c r="C119" s="113"/>
      <c r="D119" s="35"/>
      <c r="E119" s="35"/>
      <c r="F119" s="113"/>
      <c r="G119" s="35"/>
      <c r="H119" s="35"/>
      <c r="I119" s="113"/>
      <c r="J119" s="35"/>
      <c r="K119" s="35"/>
      <c r="L119" s="113"/>
      <c r="M119" s="35"/>
      <c r="N119" s="35"/>
      <c r="O119" s="35"/>
      <c r="P119" s="35"/>
      <c r="Q119" s="113"/>
      <c r="R119" s="113"/>
      <c r="S119" s="35"/>
      <c r="T119" s="35"/>
      <c r="U119" s="35"/>
      <c r="V119" s="35"/>
      <c r="W119" s="35"/>
      <c r="X119" s="35"/>
      <c r="Y119" s="35"/>
      <c r="Z119" s="35"/>
      <c r="AA119" s="35"/>
    </row>
    <row r="120" spans="1:29" ht="12.95" customHeight="1">
      <c r="B120" s="35"/>
      <c r="C120" s="113"/>
      <c r="D120" s="35"/>
      <c r="E120" s="35"/>
      <c r="F120" s="113"/>
      <c r="G120" s="35"/>
      <c r="H120" s="35"/>
      <c r="I120" s="113"/>
      <c r="J120" s="35"/>
      <c r="K120" s="35"/>
      <c r="L120" s="113"/>
      <c r="M120" s="35"/>
      <c r="N120" s="35"/>
      <c r="O120" s="35"/>
      <c r="P120" s="35"/>
      <c r="Q120" s="113"/>
      <c r="R120" s="113"/>
      <c r="S120" s="35"/>
      <c r="T120" s="35"/>
      <c r="U120" s="35"/>
      <c r="V120" s="35"/>
      <c r="W120" s="35"/>
      <c r="X120" s="35"/>
      <c r="Y120" s="35"/>
      <c r="Z120" s="35"/>
      <c r="AA120" s="35"/>
    </row>
    <row r="121" spans="1:29" ht="12.95" customHeight="1">
      <c r="U121" s="103"/>
      <c r="X121" s="90"/>
    </row>
    <row r="122" spans="1:29" ht="12.95" customHeight="1">
      <c r="X122" s="101"/>
      <c r="Y122" s="101"/>
    </row>
    <row r="123" spans="1:29" ht="12.95" customHeight="1">
      <c r="X123" s="101"/>
      <c r="Y123" s="101"/>
    </row>
    <row r="124" spans="1:29" ht="12.95" customHeight="1">
      <c r="X124" s="101"/>
      <c r="Y124" s="101"/>
    </row>
    <row r="125" spans="1:29" ht="12.95" customHeight="1">
      <c r="X125" s="101"/>
      <c r="Y125" s="101"/>
    </row>
    <row r="126" spans="1:29" ht="12.95" customHeight="1">
      <c r="X126" s="101"/>
      <c r="Y126" s="101"/>
    </row>
    <row r="127" spans="1:29" ht="12.95" customHeight="1">
      <c r="X127" s="101"/>
      <c r="Y127" s="101"/>
    </row>
    <row r="128" spans="1:29" ht="12.95" customHeight="1">
      <c r="X128" s="101"/>
      <c r="Y128" s="101"/>
    </row>
    <row r="129" spans="21:25" ht="12.95" customHeight="1">
      <c r="X129" s="101"/>
      <c r="Y129" s="101"/>
    </row>
    <row r="130" spans="21:25" ht="12.95" customHeight="1">
      <c r="X130" s="101"/>
      <c r="Y130" s="101"/>
    </row>
    <row r="131" spans="21:25" ht="12.95" customHeight="1">
      <c r="X131" s="101"/>
      <c r="Y131" s="101"/>
    </row>
    <row r="132" spans="21:25" ht="12.95" customHeight="1">
      <c r="X132" s="101"/>
      <c r="Y132" s="101"/>
    </row>
    <row r="133" spans="21:25" ht="12.95" customHeight="1">
      <c r="U133" s="103"/>
    </row>
    <row r="134" spans="21:25" ht="12.95" customHeight="1">
      <c r="U134" s="102"/>
    </row>
    <row r="135" spans="21:25" ht="12.95" customHeight="1">
      <c r="U135" s="103"/>
    </row>
    <row r="136" spans="21:25" ht="12.95" customHeight="1">
      <c r="U136" s="102"/>
    </row>
    <row r="137" spans="21:25" ht="12.95" customHeight="1">
      <c r="U137" s="103"/>
    </row>
    <row r="138" spans="21:25" ht="12.95" customHeight="1">
      <c r="U138" s="102"/>
    </row>
    <row r="139" spans="21:25" ht="12.95" customHeight="1">
      <c r="U139" s="103"/>
    </row>
    <row r="140" spans="21:25" ht="12.95" customHeight="1">
      <c r="U140" s="102"/>
    </row>
    <row r="141" spans="21:25" ht="12.95" customHeight="1">
      <c r="U141" s="103"/>
    </row>
    <row r="142" spans="21:25" ht="12.95" customHeight="1">
      <c r="U142" s="102"/>
    </row>
    <row r="143" spans="21:25" ht="12.95" customHeight="1">
      <c r="U143" s="103"/>
    </row>
    <row r="144" spans="21:25" ht="12.95" customHeight="1">
      <c r="U144" s="102"/>
    </row>
    <row r="145" spans="21:21" ht="12.95" customHeight="1">
      <c r="U145" s="103"/>
    </row>
    <row r="146" spans="21:21" ht="12.95" customHeight="1">
      <c r="U146" s="102"/>
    </row>
    <row r="147" spans="21:21" ht="12.95" customHeight="1">
      <c r="U147" s="103"/>
    </row>
    <row r="148" spans="21:21" ht="12.95" customHeight="1">
      <c r="U148" s="102"/>
    </row>
    <row r="149" spans="21:21" ht="12.95" customHeight="1">
      <c r="U149" s="103"/>
    </row>
    <row r="150" spans="21:21" ht="12.95" customHeight="1">
      <c r="U150" s="102"/>
    </row>
    <row r="151" spans="21:21" ht="12.95" customHeight="1">
      <c r="U151" s="103"/>
    </row>
  </sheetData>
  <mergeCells count="114">
    <mergeCell ref="E1:T1"/>
    <mergeCell ref="P29:Q29"/>
    <mergeCell ref="G29:H29"/>
    <mergeCell ref="K2:T2"/>
    <mergeCell ref="D3:G3"/>
    <mergeCell ref="E4:T4"/>
    <mergeCell ref="A5:T5"/>
    <mergeCell ref="A1:A4"/>
    <mergeCell ref="A7:B7"/>
    <mergeCell ref="G7:H7"/>
    <mergeCell ref="D29:E29"/>
    <mergeCell ref="J29:K29"/>
    <mergeCell ref="S29:T29"/>
    <mergeCell ref="M7:N7"/>
    <mergeCell ref="J7:K7"/>
    <mergeCell ref="P7:Q7"/>
    <mergeCell ref="A6:V6"/>
    <mergeCell ref="M29:N29"/>
    <mergeCell ref="S7:T7"/>
    <mergeCell ref="U9:V9"/>
    <mergeCell ref="U29:V29"/>
    <mergeCell ref="U24:V24"/>
    <mergeCell ref="U14:V14"/>
    <mergeCell ref="U19:V19"/>
    <mergeCell ref="D7:E7"/>
    <mergeCell ref="A28:V28"/>
    <mergeCell ref="G77:N77"/>
    <mergeCell ref="A76:V76"/>
    <mergeCell ref="A68:B68"/>
    <mergeCell ref="A60:B60"/>
    <mergeCell ref="A70:V70"/>
    <mergeCell ref="A63:B63"/>
    <mergeCell ref="A59:V59"/>
    <mergeCell ref="J63:P63"/>
    <mergeCell ref="J64:P64"/>
    <mergeCell ref="J65:P65"/>
    <mergeCell ref="U55:V58"/>
    <mergeCell ref="A66:B66"/>
    <mergeCell ref="P53:Q53"/>
    <mergeCell ref="U50:V50"/>
    <mergeCell ref="A53:B53"/>
    <mergeCell ref="J61:P61"/>
    <mergeCell ref="J62:P62"/>
    <mergeCell ref="A67:B67"/>
    <mergeCell ref="A29:B29"/>
    <mergeCell ref="G53:H53"/>
    <mergeCell ref="J68:P68"/>
    <mergeCell ref="J69:P69"/>
    <mergeCell ref="A77:B77"/>
    <mergeCell ref="J71:Q71"/>
    <mergeCell ref="J72:Q72"/>
    <mergeCell ref="J73:Q73"/>
    <mergeCell ref="J74:Q74"/>
    <mergeCell ref="A71:B71"/>
    <mergeCell ref="A72:B72"/>
    <mergeCell ref="G80:N80"/>
    <mergeCell ref="A78:B78"/>
    <mergeCell ref="A79:V79"/>
    <mergeCell ref="A75:B75"/>
    <mergeCell ref="A73:B73"/>
    <mergeCell ref="J78:Q78"/>
    <mergeCell ref="U30:V44"/>
    <mergeCell ref="D45:E45"/>
    <mergeCell ref="P45:Q45"/>
    <mergeCell ref="A45:B45"/>
    <mergeCell ref="M45:N45"/>
    <mergeCell ref="U47:V47"/>
    <mergeCell ref="J66:P66"/>
    <mergeCell ref="J67:P67"/>
    <mergeCell ref="U46:V46"/>
    <mergeCell ref="G45:H45"/>
    <mergeCell ref="U45:V45"/>
    <mergeCell ref="S45:T45"/>
    <mergeCell ref="J45:K45"/>
    <mergeCell ref="A105:V105"/>
    <mergeCell ref="J81:Q81"/>
    <mergeCell ref="A98:V98"/>
    <mergeCell ref="A99:V100"/>
    <mergeCell ref="J102:Q102"/>
    <mergeCell ref="J103:Q103"/>
    <mergeCell ref="J104:Q104"/>
    <mergeCell ref="A81:B81"/>
    <mergeCell ref="J53:K53"/>
    <mergeCell ref="D53:E53"/>
    <mergeCell ref="M53:N53"/>
    <mergeCell ref="A82:V82"/>
    <mergeCell ref="B92:N92"/>
    <mergeCell ref="B96:Q96"/>
    <mergeCell ref="B93:Q93"/>
    <mergeCell ref="B94:Q94"/>
    <mergeCell ref="B95:Q95"/>
    <mergeCell ref="B97:Q97"/>
    <mergeCell ref="A104:B104"/>
    <mergeCell ref="A103:B103"/>
    <mergeCell ref="A101:B101"/>
    <mergeCell ref="G101:N101"/>
    <mergeCell ref="J60:P60"/>
    <mergeCell ref="A80:B80"/>
    <mergeCell ref="A111:B111"/>
    <mergeCell ref="A112:B112"/>
    <mergeCell ref="A113:B113"/>
    <mergeCell ref="A114:B114"/>
    <mergeCell ref="A109:B109"/>
    <mergeCell ref="A110:B110"/>
    <mergeCell ref="G106:N106"/>
    <mergeCell ref="G109:N109"/>
    <mergeCell ref="A108:V108"/>
    <mergeCell ref="J110:Q110"/>
    <mergeCell ref="J111:Q111"/>
    <mergeCell ref="J112:Q112"/>
    <mergeCell ref="J113:Q113"/>
    <mergeCell ref="J114:Q114"/>
    <mergeCell ref="A107:B107"/>
    <mergeCell ref="J107:Q107"/>
  </mergeCells>
  <hyperlinks>
    <hyperlink ref="B2" r:id="rId1" xr:uid="{00000000-0004-0000-0200-000000000000}"/>
  </hyperlinks>
  <pageMargins left="0.25" right="0.25" top="0.75" bottom="0.75" header="0.3" footer="0.3"/>
  <pageSetup paperSize="9" scale="41" fitToHeight="0" orientation="portrait" r:id="rId2"/>
  <rowBreaks count="2" manualBreakCount="2">
    <brk id="75" max="21" man="1"/>
    <brk id="126" max="19" man="1"/>
  </rowBreaks>
  <colBreaks count="1" manualBreakCount="1">
    <brk id="23" max="118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5574816125979"/>
    <pageSetUpPr fitToPage="1"/>
  </sheetPr>
  <dimension ref="A1:BI61"/>
  <sheetViews>
    <sheetView zoomScale="96" zoomScaleNormal="96" workbookViewId="0">
      <pane ySplit="4" topLeftCell="A5" activePane="bottomLeft" state="frozen"/>
      <selection pane="bottomLeft" activeCell="V29" sqref="V29"/>
    </sheetView>
  </sheetViews>
  <sheetFormatPr defaultRowHeight="15"/>
  <cols>
    <col min="1" max="1" width="43.85546875" customWidth="1"/>
    <col min="2" max="2" width="37.140625" hidden="1" customWidth="1"/>
    <col min="3" max="3" width="11.140625" bestFit="1" customWidth="1"/>
    <col min="4" max="4" width="10.42578125" bestFit="1" customWidth="1"/>
    <col min="8" max="8" width="14.7109375" customWidth="1"/>
    <col min="9" max="9" width="18.28515625" hidden="1" customWidth="1"/>
    <col min="10" max="10" width="11.140625" customWidth="1"/>
    <col min="12" max="12" width="18.28515625" bestFit="1" customWidth="1"/>
    <col min="13" max="13" width="10.42578125" customWidth="1"/>
    <col min="14" max="14" width="7.5703125" customWidth="1"/>
    <col min="15" max="15" width="14.28515625" customWidth="1"/>
    <col min="16" max="16" width="18.42578125" hidden="1" customWidth="1"/>
    <col min="17" max="17" width="11.140625" bestFit="1" customWidth="1"/>
    <col min="18" max="18" width="10.7109375" bestFit="1" customWidth="1"/>
    <col min="19" max="61" width="9.140625" style="247"/>
  </cols>
  <sheetData>
    <row r="1" spans="1:36" s="35" customFormat="1" ht="18.75" customHeight="1" thickTop="1">
      <c r="A1" s="686"/>
      <c r="B1" s="262" t="s">
        <v>15</v>
      </c>
      <c r="C1" s="285" t="s">
        <v>15</v>
      </c>
      <c r="D1" s="286"/>
      <c r="E1" s="263"/>
      <c r="F1" s="263"/>
      <c r="G1" s="263"/>
      <c r="H1" s="263"/>
      <c r="I1" s="263"/>
      <c r="J1" s="263"/>
      <c r="K1" s="263"/>
      <c r="L1" s="263"/>
      <c r="M1" s="263"/>
      <c r="N1" s="264"/>
      <c r="O1" s="265"/>
      <c r="P1" s="265"/>
      <c r="Q1" s="265"/>
      <c r="R1" s="266" t="s">
        <v>16</v>
      </c>
      <c r="S1" s="10"/>
      <c r="T1" s="10"/>
      <c r="U1" s="10"/>
      <c r="V1" s="10"/>
    </row>
    <row r="2" spans="1:36" s="35" customFormat="1" ht="20.25" customHeight="1">
      <c r="A2" s="687"/>
      <c r="B2" s="188" t="s">
        <v>1</v>
      </c>
      <c r="C2" s="697" t="s">
        <v>1</v>
      </c>
      <c r="D2" s="698"/>
      <c r="E2" s="147"/>
      <c r="G2" s="259"/>
      <c r="H2" s="259"/>
      <c r="I2" s="259"/>
      <c r="J2" s="259"/>
      <c r="K2" s="259"/>
      <c r="L2" s="259"/>
      <c r="M2" s="259"/>
      <c r="N2" s="259"/>
      <c r="O2" s="103"/>
      <c r="P2" s="103"/>
      <c r="Q2" s="103"/>
      <c r="R2" s="267" t="s">
        <v>151</v>
      </c>
    </row>
    <row r="3" spans="1:36" s="35" customFormat="1" ht="14.25" customHeight="1" thickBot="1">
      <c r="A3" s="687"/>
      <c r="B3" s="260" t="s">
        <v>398</v>
      </c>
      <c r="C3" s="287" t="s">
        <v>152</v>
      </c>
      <c r="D3" s="288"/>
      <c r="E3" s="101"/>
      <c r="F3" s="101"/>
      <c r="G3" s="101"/>
      <c r="H3" s="101"/>
      <c r="I3" s="147"/>
      <c r="J3" s="261"/>
      <c r="K3" s="261"/>
      <c r="L3" s="261"/>
      <c r="M3" s="261"/>
      <c r="N3" s="261"/>
      <c r="O3" s="102"/>
      <c r="P3" s="102"/>
      <c r="Q3" s="102"/>
      <c r="R3" s="268"/>
    </row>
    <row r="4" spans="1:36" s="35" customFormat="1" ht="16.5" customHeight="1" thickTop="1" thickBot="1">
      <c r="A4" s="687"/>
      <c r="B4" s="691" t="s">
        <v>402</v>
      </c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3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s="35" customFormat="1" ht="27.95" customHeight="1" thickTop="1" thickBot="1">
      <c r="A5" s="688" t="s">
        <v>0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90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50.25" customHeight="1" thickTop="1" thickBot="1">
      <c r="A6" s="694" t="s">
        <v>784</v>
      </c>
      <c r="B6" s="695"/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6"/>
      <c r="U6" s="291"/>
    </row>
    <row r="7" spans="1:36" ht="50.25" customHeight="1" thickBot="1">
      <c r="A7" s="699"/>
      <c r="B7" s="342"/>
      <c r="C7" s="673" t="s">
        <v>153</v>
      </c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3"/>
      <c r="O7" s="271" t="s">
        <v>404</v>
      </c>
      <c r="P7" s="198" t="s">
        <v>373</v>
      </c>
      <c r="Q7" s="198" t="s">
        <v>8</v>
      </c>
      <c r="R7" s="198" t="s">
        <v>14</v>
      </c>
      <c r="U7" s="1"/>
    </row>
    <row r="8" spans="1:36" ht="24" customHeight="1" thickBot="1">
      <c r="A8" s="700"/>
      <c r="B8" s="342"/>
      <c r="C8" s="660" t="s">
        <v>755</v>
      </c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522" t="s">
        <v>757</v>
      </c>
      <c r="P8" s="208" t="s">
        <v>756</v>
      </c>
      <c r="Q8" s="269">
        <f>VLOOKUP(P8,'Общий прайс '!C:E,2,FALSE)</f>
        <v>8680</v>
      </c>
      <c r="R8" s="270">
        <f>VLOOKUP(P8,'Общий прайс '!C:E,3,FALSE)</f>
        <v>8680</v>
      </c>
      <c r="U8" s="1"/>
    </row>
    <row r="9" spans="1:36" ht="22.5" customHeight="1" thickBot="1">
      <c r="A9" s="701"/>
      <c r="B9" s="342"/>
      <c r="C9" s="660" t="s">
        <v>1893</v>
      </c>
      <c r="D9" s="660"/>
      <c r="E9" s="660"/>
      <c r="F9" s="660"/>
      <c r="G9" s="660"/>
      <c r="H9" s="660"/>
      <c r="I9" s="660"/>
      <c r="J9" s="660"/>
      <c r="K9" s="660"/>
      <c r="L9" s="660"/>
      <c r="M9" s="660"/>
      <c r="N9" s="660"/>
      <c r="O9" s="522" t="s">
        <v>757</v>
      </c>
      <c r="P9" s="208" t="s">
        <v>1892</v>
      </c>
      <c r="Q9" s="269">
        <f>VLOOKUP(P9,'Общий прайс '!C:E,2,FALSE)</f>
        <v>7900</v>
      </c>
      <c r="R9" s="270">
        <f>VLOOKUP(P9,'Общий прайс '!C:E,3,FALSE)</f>
        <v>7900</v>
      </c>
      <c r="U9" s="1"/>
    </row>
    <row r="10" spans="1:36">
      <c r="A10" s="664" t="s">
        <v>368</v>
      </c>
      <c r="B10" s="661"/>
      <c r="C10" s="661"/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</row>
    <row r="11" spans="1:36">
      <c r="A11" s="665"/>
      <c r="B11" s="662"/>
      <c r="C11" s="662"/>
      <c r="D11" s="662"/>
      <c r="E11" s="662"/>
      <c r="F11" s="662"/>
      <c r="G11" s="662"/>
      <c r="H11" s="662"/>
      <c r="I11" s="662"/>
      <c r="J11" s="662"/>
      <c r="K11" s="662"/>
      <c r="L11" s="662"/>
      <c r="M11" s="662"/>
      <c r="N11" s="662"/>
      <c r="O11" s="662"/>
      <c r="P11" s="662"/>
      <c r="Q11" s="662"/>
      <c r="R11" s="662"/>
    </row>
    <row r="12" spans="1:36">
      <c r="A12" s="665"/>
      <c r="B12" s="662"/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2"/>
      <c r="Q12" s="662"/>
      <c r="R12" s="662"/>
    </row>
    <row r="13" spans="1:36">
      <c r="A13" s="665"/>
      <c r="B13" s="662"/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  <c r="P13" s="662"/>
      <c r="Q13" s="662"/>
      <c r="R13" s="662"/>
    </row>
    <row r="14" spans="1:36">
      <c r="A14" s="665"/>
      <c r="B14" s="662"/>
      <c r="C14" s="662"/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662"/>
      <c r="P14" s="662"/>
      <c r="Q14" s="662"/>
      <c r="R14" s="662"/>
    </row>
    <row r="15" spans="1:36">
      <c r="A15" s="665"/>
      <c r="B15" s="662"/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  <c r="P15" s="662"/>
      <c r="Q15" s="662"/>
      <c r="R15" s="662"/>
    </row>
    <row r="16" spans="1:36">
      <c r="A16" s="665"/>
      <c r="B16" s="662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662"/>
      <c r="P16" s="662"/>
      <c r="Q16" s="662"/>
      <c r="R16" s="662"/>
    </row>
    <row r="17" spans="1:61">
      <c r="A17" s="665"/>
      <c r="B17" s="662"/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62"/>
      <c r="P17" s="662"/>
      <c r="Q17" s="662"/>
      <c r="R17" s="662"/>
    </row>
    <row r="18" spans="1:61">
      <c r="A18" s="665"/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3"/>
      <c r="N18" s="663"/>
      <c r="O18" s="663"/>
      <c r="P18" s="663"/>
      <c r="Q18" s="663"/>
      <c r="R18" s="663"/>
    </row>
    <row r="19" spans="1:61" ht="18.75">
      <c r="A19" s="665"/>
      <c r="B19" s="257"/>
      <c r="C19" s="673" t="s">
        <v>153</v>
      </c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271" t="s">
        <v>404</v>
      </c>
      <c r="P19" s="198" t="s">
        <v>373</v>
      </c>
      <c r="Q19" s="198" t="s">
        <v>8</v>
      </c>
      <c r="R19" s="198" t="s">
        <v>14</v>
      </c>
    </row>
    <row r="20" spans="1:61" ht="18.75">
      <c r="A20" s="665"/>
      <c r="B20" s="258"/>
      <c r="C20" s="660" t="s">
        <v>1699</v>
      </c>
      <c r="D20" s="660"/>
      <c r="E20" s="660"/>
      <c r="F20" s="660"/>
      <c r="G20" s="660"/>
      <c r="H20" s="660"/>
      <c r="I20" s="660"/>
      <c r="J20" s="660"/>
      <c r="K20" s="660"/>
      <c r="L20" s="660"/>
      <c r="M20" s="660"/>
      <c r="N20" s="660"/>
      <c r="O20" s="207" t="s">
        <v>403</v>
      </c>
      <c r="P20" s="208" t="s">
        <v>214</v>
      </c>
      <c r="Q20" s="269">
        <f>VLOOKUP(P20,'Общий прайс '!C:E,2,FALSE)</f>
        <v>11590</v>
      </c>
      <c r="R20" s="270">
        <f>VLOOKUP(P20,'Общий прайс '!C:E,3,FALSE)</f>
        <v>11590</v>
      </c>
    </row>
    <row r="21" spans="1:61" ht="18.75">
      <c r="A21" s="665"/>
      <c r="B21" s="258"/>
      <c r="C21" s="660" t="s">
        <v>1700</v>
      </c>
      <c r="D21" s="660"/>
      <c r="E21" s="660"/>
      <c r="F21" s="660"/>
      <c r="G21" s="660"/>
      <c r="H21" s="660"/>
      <c r="I21" s="660"/>
      <c r="J21" s="660"/>
      <c r="K21" s="660"/>
      <c r="L21" s="660"/>
      <c r="M21" s="660"/>
      <c r="N21" s="660"/>
      <c r="O21" s="207" t="s">
        <v>405</v>
      </c>
      <c r="P21" s="208" t="s">
        <v>215</v>
      </c>
      <c r="Q21" s="269">
        <f>VLOOKUP(P21,'Общий прайс '!C:E,2,FALSE)</f>
        <v>12150</v>
      </c>
      <c r="R21" s="270">
        <f>VLOOKUP(P21,'Общий прайс '!C:E,3,FALSE)</f>
        <v>12150</v>
      </c>
    </row>
    <row r="22" spans="1:61" ht="19.5" thickBot="1">
      <c r="A22" s="666"/>
      <c r="B22" s="258"/>
      <c r="C22" s="660" t="s">
        <v>1812</v>
      </c>
      <c r="D22" s="660"/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207" t="s">
        <v>406</v>
      </c>
      <c r="P22" s="208" t="s">
        <v>242</v>
      </c>
      <c r="Q22" s="269">
        <f>VLOOKUP(P22,'Общий прайс '!C:E,2,FALSE)</f>
        <v>5000</v>
      </c>
      <c r="R22" s="270">
        <f>VLOOKUP(P22,'Общий прайс '!C:E,3,FALSE)</f>
        <v>5000</v>
      </c>
    </row>
    <row r="23" spans="1:61" s="39" customFormat="1" ht="51" customHeight="1" thickBot="1">
      <c r="A23" s="694" t="s">
        <v>832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6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</row>
    <row r="24" spans="1:61" s="214" customFormat="1" ht="18.75">
      <c r="A24" s="254" t="s">
        <v>154</v>
      </c>
      <c r="B24" s="255"/>
      <c r="C24" s="254" t="s">
        <v>8</v>
      </c>
      <c r="D24" s="256" t="s">
        <v>14</v>
      </c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</row>
    <row r="25" spans="1:61" s="214" customFormat="1" ht="37.5">
      <c r="A25" s="344" t="s">
        <v>798</v>
      </c>
      <c r="B25" s="208" t="s">
        <v>789</v>
      </c>
      <c r="C25" s="211">
        <f>VLOOKUP(B25,'Общий прайс '!C:E,2,FALSE)</f>
        <v>16670</v>
      </c>
      <c r="D25" s="211">
        <f>VLOOKUP(B25,'Общий прайс '!C:E,3,FALSE)</f>
        <v>16670</v>
      </c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</row>
    <row r="26" spans="1:61" s="214" customFormat="1" ht="38.25" customHeight="1">
      <c r="A26" s="344" t="s">
        <v>797</v>
      </c>
      <c r="B26" s="208" t="s">
        <v>790</v>
      </c>
      <c r="C26" s="211">
        <f>VLOOKUP(B26,'Общий прайс '!C:E,2,FALSE)</f>
        <v>16880</v>
      </c>
      <c r="D26" s="211">
        <f>VLOOKUP(B26,'Общий прайс '!C:E,3,FALSE)</f>
        <v>16880</v>
      </c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</row>
    <row r="27" spans="1:61" s="214" customFormat="1" ht="37.5">
      <c r="A27" s="344" t="s">
        <v>801</v>
      </c>
      <c r="B27" s="208" t="s">
        <v>793</v>
      </c>
      <c r="C27" s="211">
        <f>VLOOKUP(B27,'Общий прайс '!C:E,2,FALSE)</f>
        <v>11640</v>
      </c>
      <c r="D27" s="211">
        <f>VLOOKUP(B27,'Общий прайс '!C:E,3,FALSE)</f>
        <v>11640</v>
      </c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49"/>
      <c r="BF27" s="249"/>
      <c r="BG27" s="249"/>
      <c r="BH27" s="249"/>
      <c r="BI27" s="249"/>
    </row>
    <row r="28" spans="1:61" s="214" customFormat="1" ht="37.5">
      <c r="A28" s="344" t="s">
        <v>802</v>
      </c>
      <c r="B28" s="208" t="s">
        <v>794</v>
      </c>
      <c r="C28" s="211">
        <f>VLOOKUP(B28,'Общий прайс '!C:E,2,FALSE)</f>
        <v>12050</v>
      </c>
      <c r="D28" s="211">
        <f>VLOOKUP(B28,'Общий прайс '!C:E,3,FALSE)</f>
        <v>12050</v>
      </c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</row>
    <row r="29" spans="1:61" s="214" customFormat="1" ht="37.5">
      <c r="A29" s="344" t="s">
        <v>803</v>
      </c>
      <c r="B29" s="208" t="s">
        <v>795</v>
      </c>
      <c r="C29" s="211">
        <f>VLOOKUP(B29,'Общий прайс '!C:E,2,FALSE)</f>
        <v>12310</v>
      </c>
      <c r="D29" s="211">
        <f>VLOOKUP(B29,'Общий прайс '!C:E,3,FALSE)</f>
        <v>12310</v>
      </c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</row>
    <row r="30" spans="1:61" s="214" customFormat="1" ht="38.25" thickBot="1">
      <c r="A30" s="495" t="s">
        <v>804</v>
      </c>
      <c r="B30" s="496" t="s">
        <v>796</v>
      </c>
      <c r="C30" s="253">
        <f>VLOOKUP(B30,'Общий прайс '!C:E,2,FALSE)</f>
        <v>12650</v>
      </c>
      <c r="D30" s="253">
        <f>VLOOKUP(B30,'Общий прайс '!C:E,3,FALSE)</f>
        <v>12650</v>
      </c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</row>
    <row r="31" spans="1:61" s="214" customFormat="1" ht="37.5">
      <c r="A31" s="497" t="s">
        <v>799</v>
      </c>
      <c r="B31" s="498" t="s">
        <v>791</v>
      </c>
      <c r="C31" s="499">
        <f>VLOOKUP(B31,'Общий прайс '!C:E,2,FALSE)</f>
        <v>12940</v>
      </c>
      <c r="D31" s="500">
        <f>VLOOKUP(B31,'Общий прайс '!C:E,3,FALSE)</f>
        <v>12940</v>
      </c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</row>
    <row r="32" spans="1:61" s="214" customFormat="1" ht="37.5">
      <c r="A32" s="501" t="s">
        <v>800</v>
      </c>
      <c r="B32" s="208" t="s">
        <v>792</v>
      </c>
      <c r="C32" s="211">
        <f>VLOOKUP(B32,'Общий прайс '!C:E,2,FALSE)</f>
        <v>13900</v>
      </c>
      <c r="D32" s="502">
        <f>VLOOKUP(B32,'Общий прайс '!C:E,3,FALSE)</f>
        <v>13900</v>
      </c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</row>
    <row r="33" spans="1:61" s="214" customFormat="1" ht="42.75" customHeight="1" thickBot="1">
      <c r="A33" s="503" t="s">
        <v>1819</v>
      </c>
      <c r="B33" s="504" t="s">
        <v>1547</v>
      </c>
      <c r="C33" s="505">
        <f>VLOOKUP(B33,'Общий прайс '!C:E,2,FALSE)</f>
        <v>6480</v>
      </c>
      <c r="D33" s="506">
        <f>VLOOKUP(B33,'Общий прайс '!C:E,3,FALSE)</f>
        <v>6480</v>
      </c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</row>
    <row r="34" spans="1:61" s="39" customFormat="1" ht="51" customHeight="1" thickBot="1">
      <c r="A34" s="694" t="s">
        <v>783</v>
      </c>
      <c r="B34" s="695"/>
      <c r="C34" s="695"/>
      <c r="D34" s="695"/>
      <c r="E34" s="695"/>
      <c r="F34" s="695"/>
      <c r="G34" s="695"/>
      <c r="H34" s="695"/>
      <c r="I34" s="695"/>
      <c r="J34" s="695"/>
      <c r="K34" s="695"/>
      <c r="L34" s="695"/>
      <c r="M34" s="695"/>
      <c r="N34" s="695"/>
      <c r="O34" s="695"/>
      <c r="P34" s="695"/>
      <c r="Q34" s="695"/>
      <c r="R34" s="696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</row>
    <row r="35" spans="1:61" s="214" customFormat="1" ht="18.75">
      <c r="A35" s="254" t="s">
        <v>154</v>
      </c>
      <c r="B35" s="255"/>
      <c r="C35" s="254" t="s">
        <v>8</v>
      </c>
      <c r="D35" s="256" t="s">
        <v>14</v>
      </c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</row>
    <row r="36" spans="1:61" s="214" customFormat="1" ht="38.25" customHeight="1">
      <c r="A36" s="395" t="s">
        <v>1344</v>
      </c>
      <c r="B36" s="208" t="s">
        <v>1345</v>
      </c>
      <c r="C36" s="211">
        <f>VLOOKUP(B36,'Общий прайс '!C:E,2,FALSE)</f>
        <v>11180</v>
      </c>
      <c r="D36" s="211">
        <f>VLOOKUP(B36,'Общий прайс '!C:E,3,FALSE)</f>
        <v>11180</v>
      </c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</row>
    <row r="37" spans="1:61" s="214" customFormat="1" ht="18.75">
      <c r="A37" s="395" t="s">
        <v>1814</v>
      </c>
      <c r="B37" s="208" t="s">
        <v>1809</v>
      </c>
      <c r="C37" s="211">
        <f>VLOOKUP(B37,'Общий прайс '!C:E,2,FALSE)</f>
        <v>11180</v>
      </c>
      <c r="D37" s="211">
        <f>VLOOKUP(B37,'Общий прайс '!C:E,3,FALSE)</f>
        <v>11180</v>
      </c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</row>
    <row r="38" spans="1:61" s="214" customFormat="1" ht="18.75">
      <c r="A38" s="345" t="s">
        <v>1986</v>
      </c>
      <c r="B38" s="208" t="s">
        <v>1979</v>
      </c>
      <c r="C38" s="211">
        <f>VLOOKUP(B38,'Общий прайс '!C:E,2,FALSE)</f>
        <v>13180</v>
      </c>
      <c r="D38" s="211">
        <f>VLOOKUP(B38,'Общий прайс '!C:E,3,FALSE)</f>
        <v>13180</v>
      </c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</row>
    <row r="39" spans="1:61" s="214" customFormat="1" ht="18.75">
      <c r="A39" s="345" t="s">
        <v>1985</v>
      </c>
      <c r="B39" s="208" t="s">
        <v>1981</v>
      </c>
      <c r="C39" s="211">
        <f>VLOOKUP(B39,'Общий прайс '!C:E,2,FALSE)</f>
        <v>9800</v>
      </c>
      <c r="D39" s="211">
        <f>VLOOKUP(B39,'Общий прайс '!C:E,3,FALSE)</f>
        <v>9800</v>
      </c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</row>
    <row r="40" spans="1:61" s="214" customFormat="1" ht="37.5" customHeight="1">
      <c r="A40" s="344" t="s">
        <v>1557</v>
      </c>
      <c r="B40" s="208" t="s">
        <v>218</v>
      </c>
      <c r="C40" s="211">
        <f>VLOOKUP(B40,'Общий прайс '!C:E,2,FALSE)</f>
        <v>11560</v>
      </c>
      <c r="D40" s="211">
        <f>VLOOKUP(B40,'Общий прайс '!C:E,3,FALSE)</f>
        <v>11560</v>
      </c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</row>
    <row r="41" spans="1:61" s="214" customFormat="1" ht="37.5" customHeight="1">
      <c r="A41" s="345" t="s">
        <v>1813</v>
      </c>
      <c r="B41" s="208" t="s">
        <v>1517</v>
      </c>
      <c r="C41" s="211">
        <v>9620</v>
      </c>
      <c r="D41" s="211">
        <f>VLOOKUP(B41,'Общий прайс '!C:E,3,FALSE)</f>
        <v>11560</v>
      </c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</row>
    <row r="42" spans="1:61" s="214" customFormat="1" ht="38.25" customHeight="1">
      <c r="A42" s="344" t="s">
        <v>1558</v>
      </c>
      <c r="B42" s="208" t="s">
        <v>221</v>
      </c>
      <c r="C42" s="211">
        <f>VLOOKUP(B42,'Общий прайс '!C:E,2,FALSE)</f>
        <v>12870</v>
      </c>
      <c r="D42" s="211">
        <f>VLOOKUP(B42,'Общий прайс '!C:E,3,FALSE)</f>
        <v>12870</v>
      </c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</row>
    <row r="43" spans="1:61" s="214" customFormat="1" ht="38.25" customHeight="1">
      <c r="A43" s="345" t="s">
        <v>1808</v>
      </c>
      <c r="B43" s="208" t="s">
        <v>1782</v>
      </c>
      <c r="C43" s="211">
        <v>10120</v>
      </c>
      <c r="D43" s="211">
        <f>VLOOKUP(B43,'Общий прайс '!C:E,3,FALSE)</f>
        <v>12870</v>
      </c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</row>
    <row r="44" spans="1:61" s="214" customFormat="1" ht="37.5">
      <c r="A44" s="345" t="s">
        <v>704</v>
      </c>
      <c r="B44" s="208" t="s">
        <v>688</v>
      </c>
      <c r="C44" s="211">
        <f>VLOOKUP(B44,'Общий прайс '!C:E,2,FALSE)</f>
        <v>15530</v>
      </c>
      <c r="D44" s="211">
        <f>VLOOKUP(B44,'Общий прайс '!C:E,3,FALSE)</f>
        <v>15530</v>
      </c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</row>
    <row r="45" spans="1:61" s="214" customFormat="1" ht="19.5" thickBot="1">
      <c r="A45" s="345" t="s">
        <v>786</v>
      </c>
      <c r="B45" s="208" t="s">
        <v>785</v>
      </c>
      <c r="C45" s="211">
        <f>VLOOKUP(B45,'Общий прайс '!C:E,2,FALSE)</f>
        <v>12380</v>
      </c>
      <c r="D45" s="211">
        <f>VLOOKUP(B45,'Общий прайс '!C:E,3,FALSE)</f>
        <v>12380</v>
      </c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</row>
    <row r="46" spans="1:61" s="38" customFormat="1" ht="48.75" customHeight="1" thickBot="1">
      <c r="A46" s="657" t="s">
        <v>250</v>
      </c>
      <c r="B46" s="658"/>
      <c r="C46" s="658"/>
      <c r="D46" s="658"/>
      <c r="E46" s="658"/>
      <c r="F46" s="658"/>
      <c r="G46" s="658"/>
      <c r="H46" s="658"/>
      <c r="I46" s="658"/>
      <c r="J46" s="658"/>
      <c r="K46" s="658"/>
      <c r="L46" s="658"/>
      <c r="M46" s="658"/>
      <c r="N46" s="658"/>
      <c r="O46" s="658"/>
      <c r="P46" s="658"/>
      <c r="Q46" s="658"/>
      <c r="R46" s="659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</row>
    <row r="47" spans="1:61" s="89" customFormat="1" ht="57.75" customHeight="1">
      <c r="A47" s="494"/>
      <c r="B47" s="494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</row>
    <row r="48" spans="1:61" s="92" customFormat="1" ht="18">
      <c r="A48" s="675" t="s">
        <v>370</v>
      </c>
      <c r="B48" s="676"/>
      <c r="C48" s="676"/>
      <c r="D48" s="677"/>
      <c r="E48" s="678" t="s">
        <v>371</v>
      </c>
      <c r="F48" s="678"/>
      <c r="G48" s="678"/>
      <c r="H48" s="678"/>
      <c r="I48" s="678"/>
      <c r="J48" s="678"/>
      <c r="K48" s="678"/>
      <c r="L48" s="678" t="s">
        <v>372</v>
      </c>
      <c r="M48" s="678"/>
      <c r="N48" s="678"/>
      <c r="O48" s="678"/>
      <c r="P48" s="678"/>
      <c r="Q48" s="678"/>
      <c r="R48" s="678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</row>
    <row r="49" spans="1:61" s="83" customFormat="1" ht="162.75" customHeight="1">
      <c r="A49" s="679"/>
      <c r="B49" s="680"/>
      <c r="C49" s="680"/>
      <c r="D49" s="681"/>
      <c r="E49" s="679"/>
      <c r="F49" s="680"/>
      <c r="G49" s="680"/>
      <c r="H49" s="680"/>
      <c r="I49" s="680"/>
      <c r="J49" s="680"/>
      <c r="K49" s="681"/>
      <c r="L49" s="679"/>
      <c r="M49" s="680"/>
      <c r="N49" s="680"/>
      <c r="O49" s="680"/>
      <c r="P49" s="680"/>
      <c r="Q49" s="680"/>
      <c r="R49" s="681"/>
    </row>
    <row r="50" spans="1:61" s="93" customFormat="1" ht="18.75">
      <c r="A50" s="215" t="s">
        <v>153</v>
      </c>
      <c r="B50" s="215" t="s">
        <v>249</v>
      </c>
      <c r="C50" s="215" t="s">
        <v>7</v>
      </c>
      <c r="D50" s="215" t="s">
        <v>9</v>
      </c>
      <c r="E50" s="682" t="s">
        <v>153</v>
      </c>
      <c r="F50" s="682"/>
      <c r="G50" s="682"/>
      <c r="H50" s="682"/>
      <c r="I50" s="215" t="s">
        <v>249</v>
      </c>
      <c r="J50" s="215" t="s">
        <v>7</v>
      </c>
      <c r="K50" s="215" t="s">
        <v>9</v>
      </c>
      <c r="L50" s="682" t="s">
        <v>153</v>
      </c>
      <c r="M50" s="682"/>
      <c r="N50" s="682"/>
      <c r="O50" s="682"/>
      <c r="P50" s="215" t="s">
        <v>249</v>
      </c>
      <c r="Q50" s="215" t="s">
        <v>7</v>
      </c>
      <c r="R50" s="215" t="s">
        <v>9</v>
      </c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251"/>
      <c r="BI50" s="251"/>
    </row>
    <row r="51" spans="1:61" s="93" customFormat="1" ht="42" customHeight="1">
      <c r="A51" s="332" t="s">
        <v>698</v>
      </c>
      <c r="B51" s="208" t="s">
        <v>699</v>
      </c>
      <c r="C51" s="301">
        <f>VLOOKUP(B51,'Общий прайс '!C:E,2,FALSE)</f>
        <v>5020</v>
      </c>
      <c r="D51" s="253">
        <f>VLOOKUP(B51,'Общий прайс '!C:E,3,FALSE)</f>
        <v>5020</v>
      </c>
      <c r="E51" s="674" t="s">
        <v>702</v>
      </c>
      <c r="F51" s="674"/>
      <c r="G51" s="674"/>
      <c r="H51" s="674"/>
      <c r="I51" s="208" t="s">
        <v>703</v>
      </c>
      <c r="J51" s="211">
        <f>VLOOKUP(I51,'Общий прайс '!C:E,2,FALSE)</f>
        <v>6920</v>
      </c>
      <c r="K51" s="211">
        <f>VLOOKUP(I51,'Общий прайс '!C:E,3,FALSE)</f>
        <v>6920</v>
      </c>
      <c r="L51" s="707" t="s">
        <v>255</v>
      </c>
      <c r="M51" s="708"/>
      <c r="N51" s="708"/>
      <c r="O51" s="709"/>
      <c r="P51" s="208" t="s">
        <v>143</v>
      </c>
      <c r="Q51" s="269">
        <f>VLOOKUP(P51,'Общий прайс '!C:E,2,FALSE)</f>
        <v>6520</v>
      </c>
      <c r="R51" s="270">
        <f>VLOOKUP(P51,'Общий прайс '!C:E,3,FALSE)</f>
        <v>6520</v>
      </c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</row>
    <row r="52" spans="1:61" s="93" customFormat="1" ht="42.75" customHeight="1">
      <c r="A52" s="332" t="s">
        <v>700</v>
      </c>
      <c r="B52" s="208" t="s">
        <v>701</v>
      </c>
      <c r="C52" s="301">
        <f>VLOOKUP(B52,'Общий прайс '!C:E,2,FALSE)</f>
        <v>5400</v>
      </c>
      <c r="D52" s="253">
        <f>VLOOKUP(B52,'Общий прайс '!C:E,3,FALSE)</f>
        <v>5400</v>
      </c>
      <c r="E52" s="710" t="s">
        <v>251</v>
      </c>
      <c r="F52" s="710"/>
      <c r="G52" s="710"/>
      <c r="H52" s="710"/>
      <c r="I52" s="208" t="s">
        <v>138</v>
      </c>
      <c r="J52" s="211">
        <f>VLOOKUP(I52,'Общий прайс '!C:E,2,FALSE)</f>
        <v>8020</v>
      </c>
      <c r="K52" s="211">
        <f>VLOOKUP(I52,'Общий прайс '!C:E,3,FALSE)</f>
        <v>8020</v>
      </c>
      <c r="L52" s="707" t="s">
        <v>256</v>
      </c>
      <c r="M52" s="708"/>
      <c r="N52" s="708"/>
      <c r="O52" s="709"/>
      <c r="P52" s="208" t="s">
        <v>144</v>
      </c>
      <c r="Q52" s="269">
        <f>VLOOKUP(P52,'Общий прайс '!C:E,2,FALSE)</f>
        <v>1040</v>
      </c>
      <c r="R52" s="270">
        <f>VLOOKUP(P52,'Общий прайс '!C:E,3,FALSE)</f>
        <v>1040</v>
      </c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</row>
    <row r="53" spans="1:61" s="84" customFormat="1" ht="38.25" customHeight="1">
      <c r="A53" s="242" t="s">
        <v>252</v>
      </c>
      <c r="B53" s="208" t="s">
        <v>137</v>
      </c>
      <c r="C53" s="301">
        <f>VLOOKUP(B53,'Общий прайс '!C:E,2,FALSE)</f>
        <v>5820</v>
      </c>
      <c r="D53" s="253">
        <f>VLOOKUP(B53,'Общий прайс '!C:E,3,FALSE)</f>
        <v>5820</v>
      </c>
      <c r="E53" s="710" t="s">
        <v>254</v>
      </c>
      <c r="F53" s="710"/>
      <c r="G53" s="710"/>
      <c r="H53" s="710"/>
      <c r="I53" s="208" t="s">
        <v>140</v>
      </c>
      <c r="J53" s="211">
        <f>VLOOKUP(I53,'Общий прайс '!C:E,2,FALSE)</f>
        <v>9520</v>
      </c>
      <c r="K53" s="211">
        <f>VLOOKUP(I53,'Общий прайс '!C:E,3,FALSE)</f>
        <v>9520</v>
      </c>
      <c r="L53" s="707" t="s">
        <v>257</v>
      </c>
      <c r="M53" s="708"/>
      <c r="N53" s="708"/>
      <c r="O53" s="709"/>
      <c r="P53" s="208" t="s">
        <v>148</v>
      </c>
      <c r="Q53" s="269">
        <f>VLOOKUP(P53,'Общий прайс '!C:E,2,FALSE)</f>
        <v>1540</v>
      </c>
      <c r="R53" s="270">
        <f>VLOOKUP(P53,'Общий прайс '!C:E,3,FALSE)</f>
        <v>1540</v>
      </c>
    </row>
    <row r="54" spans="1:61" s="84" customFormat="1" ht="38.25" customHeight="1">
      <c r="A54" s="302" t="s">
        <v>253</v>
      </c>
      <c r="B54" s="208" t="s">
        <v>139</v>
      </c>
      <c r="C54" s="301">
        <f>VLOOKUP(B54,'Общий прайс '!C:E,2,FALSE)</f>
        <v>7240</v>
      </c>
      <c r="D54" s="253">
        <f>VLOOKUP(B54,'Общий прайс '!C:E,3,FALSE)</f>
        <v>7240</v>
      </c>
      <c r="E54" s="704" t="s">
        <v>258</v>
      </c>
      <c r="F54" s="705"/>
      <c r="G54" s="705"/>
      <c r="H54" s="706"/>
      <c r="I54" s="208" t="s">
        <v>116</v>
      </c>
      <c r="J54" s="211">
        <f>VLOOKUP(I54,'Общий прайс '!C:E,2,FALSE)</f>
        <v>250</v>
      </c>
      <c r="K54" s="211">
        <f>VLOOKUP(I54,'Общий прайс '!C:E,3,FALSE)</f>
        <v>250</v>
      </c>
      <c r="L54" s="670" t="s">
        <v>258</v>
      </c>
      <c r="M54" s="671"/>
      <c r="N54" s="671"/>
      <c r="O54" s="672"/>
      <c r="P54" s="208" t="s">
        <v>116</v>
      </c>
      <c r="Q54" s="269">
        <f>VLOOKUP(P54,'Общий прайс '!C:E,2,FALSE)</f>
        <v>250</v>
      </c>
      <c r="R54" s="270">
        <f>VLOOKUP(P54,'Общий прайс '!C:E,3,FALSE)</f>
        <v>250</v>
      </c>
    </row>
    <row r="55" spans="1:61" s="232" customFormat="1" ht="40.5" customHeight="1">
      <c r="A55" s="326" t="s">
        <v>259</v>
      </c>
      <c r="B55" s="208" t="s">
        <v>117</v>
      </c>
      <c r="C55" s="301">
        <f>VLOOKUP(B55,'Общий прайс '!C:E,2,FALSE)</f>
        <v>380</v>
      </c>
      <c r="D55" s="253">
        <f>VLOOKUP(B55,'Общий прайс '!C:E,3,FALSE)</f>
        <v>380</v>
      </c>
      <c r="L55" s="234"/>
      <c r="M55" s="235"/>
      <c r="N55" s="235"/>
      <c r="O55" s="328" t="s">
        <v>374</v>
      </c>
      <c r="P55" s="236"/>
      <c r="Q55" s="220">
        <f>SUM(Q51:Q54)</f>
        <v>9350</v>
      </c>
      <c r="R55" s="220">
        <f>SUM(R51:R54)</f>
        <v>9350</v>
      </c>
    </row>
    <row r="56" spans="1:61" s="96" customFormat="1" ht="47.25" customHeight="1">
      <c r="A56" s="702" t="s">
        <v>407</v>
      </c>
      <c r="B56" s="703"/>
      <c r="C56" s="703"/>
      <c r="D56" s="703"/>
      <c r="E56" s="330" t="s">
        <v>709</v>
      </c>
      <c r="F56" s="331"/>
      <c r="G56" s="331"/>
      <c r="H56" s="331"/>
      <c r="I56" s="331"/>
      <c r="J56" s="331"/>
      <c r="K56" s="331"/>
      <c r="L56" s="321"/>
      <c r="M56" s="321"/>
      <c r="N56" s="321"/>
      <c r="O56" s="321"/>
      <c r="P56" s="321"/>
      <c r="Q56" s="321"/>
      <c r="R56" s="321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  <c r="AV56" s="252"/>
      <c r="AW56" s="252"/>
      <c r="AX56" s="252"/>
      <c r="AY56" s="252"/>
      <c r="AZ56" s="252"/>
      <c r="BA56" s="252"/>
      <c r="BB56" s="252"/>
      <c r="BC56" s="252"/>
      <c r="BD56" s="252"/>
      <c r="BE56" s="252"/>
      <c r="BF56" s="252"/>
      <c r="BG56" s="252"/>
      <c r="BH56" s="252"/>
      <c r="BI56" s="252"/>
    </row>
    <row r="57" spans="1:61" s="85" customFormat="1" ht="177.75" customHeight="1">
      <c r="A57" s="679"/>
      <c r="B57" s="680"/>
      <c r="C57" s="680"/>
      <c r="D57" s="681"/>
      <c r="E57" s="322"/>
      <c r="F57" s="323"/>
      <c r="G57" s="323"/>
      <c r="H57" s="323"/>
      <c r="I57" s="323"/>
      <c r="J57" s="323"/>
      <c r="K57" s="324"/>
      <c r="L57" s="679"/>
      <c r="M57" s="680"/>
      <c r="N57" s="680"/>
      <c r="O57" s="680"/>
      <c r="P57" s="680"/>
      <c r="Q57" s="680"/>
      <c r="R57" s="681"/>
    </row>
    <row r="58" spans="1:61" s="237" customFormat="1" ht="18.75">
      <c r="A58" s="320" t="s">
        <v>153</v>
      </c>
      <c r="B58" s="215" t="s">
        <v>249</v>
      </c>
      <c r="C58" s="215" t="s">
        <v>7</v>
      </c>
      <c r="D58" s="215" t="s">
        <v>9</v>
      </c>
      <c r="E58" s="682" t="s">
        <v>153</v>
      </c>
      <c r="F58" s="682"/>
      <c r="G58" s="682"/>
      <c r="H58" s="682"/>
      <c r="I58" s="329" t="s">
        <v>249</v>
      </c>
      <c r="J58" s="329" t="s">
        <v>7</v>
      </c>
      <c r="K58" s="329" t="s">
        <v>9</v>
      </c>
      <c r="L58" s="682"/>
      <c r="M58" s="682"/>
      <c r="N58" s="682"/>
      <c r="O58" s="682"/>
      <c r="P58" s="329" t="s">
        <v>249</v>
      </c>
      <c r="Q58" s="329"/>
      <c r="R58" s="329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2"/>
      <c r="BH58" s="232"/>
      <c r="BI58" s="232"/>
    </row>
    <row r="59" spans="1:61" s="233" customFormat="1" ht="42" customHeight="1">
      <c r="A59" s="493" t="s">
        <v>1807</v>
      </c>
      <c r="B59" s="208" t="s">
        <v>887</v>
      </c>
      <c r="C59" s="269">
        <f>VLOOKUP(B59,'Общий прайс '!C:E,2,FALSE)</f>
        <v>5260</v>
      </c>
      <c r="D59" s="270">
        <f>VLOOKUP(B59,'Общий прайс '!C:E,3,FALSE)</f>
        <v>5260</v>
      </c>
      <c r="E59" s="667"/>
      <c r="F59" s="668"/>
      <c r="G59" s="668"/>
      <c r="H59" s="669"/>
      <c r="I59" s="208"/>
      <c r="J59" s="211"/>
      <c r="K59" s="211"/>
      <c r="L59" s="670"/>
      <c r="M59" s="671"/>
      <c r="N59" s="671"/>
      <c r="O59" s="672"/>
      <c r="P59" s="208"/>
      <c r="Q59" s="269"/>
      <c r="R59" s="270"/>
    </row>
    <row r="60" spans="1:61" s="233" customFormat="1" ht="42" customHeight="1">
      <c r="A60" s="325" t="s">
        <v>369</v>
      </c>
      <c r="B60" s="208" t="s">
        <v>136</v>
      </c>
      <c r="C60" s="269">
        <f>VLOOKUP(B60,'Общий прайс '!C:E,2,FALSE)</f>
        <v>7000</v>
      </c>
      <c r="D60" s="270">
        <f>VLOOKUP(B60,'Общий прайс '!C:E,3,FALSE)</f>
        <v>7000</v>
      </c>
      <c r="E60" s="667" t="s">
        <v>710</v>
      </c>
      <c r="F60" s="668"/>
      <c r="G60" s="668"/>
      <c r="H60" s="669"/>
      <c r="I60" s="208" t="s">
        <v>712</v>
      </c>
      <c r="J60" s="211">
        <f>VLOOKUP(I60,'Общий прайс '!C:E,2,FALSE)</f>
        <v>2890</v>
      </c>
      <c r="K60" s="211">
        <f>VLOOKUP(I60,'Общий прайс '!C:E,3,FALSE)</f>
        <v>2890</v>
      </c>
      <c r="L60" s="683" t="s">
        <v>1774</v>
      </c>
      <c r="M60" s="684"/>
      <c r="N60" s="684"/>
      <c r="O60" s="685"/>
      <c r="P60" s="208" t="s">
        <v>1562</v>
      </c>
      <c r="Q60" s="269">
        <f>VLOOKUP(P60,'Общий прайс '!C:E,2,FALSE)</f>
        <v>7120</v>
      </c>
      <c r="R60" s="270">
        <f>VLOOKUP(P60,'Общий прайс '!C:E,3,FALSE)</f>
        <v>7120</v>
      </c>
    </row>
    <row r="61" spans="1:61" s="233" customFormat="1" ht="36.75" customHeight="1" thickBot="1">
      <c r="A61" s="327" t="s">
        <v>259</v>
      </c>
      <c r="B61" s="208" t="s">
        <v>117</v>
      </c>
      <c r="C61" s="269">
        <f>VLOOKUP(B61,'Общий прайс '!C:E,2,FALSE)</f>
        <v>380</v>
      </c>
      <c r="D61" s="270">
        <f>VLOOKUP(B61,'Общий прайс '!C:E,3,FALSE)</f>
        <v>380</v>
      </c>
      <c r="E61" s="667" t="s">
        <v>711</v>
      </c>
      <c r="F61" s="668"/>
      <c r="G61" s="668"/>
      <c r="H61" s="669"/>
      <c r="I61" s="208" t="s">
        <v>713</v>
      </c>
      <c r="J61" s="211">
        <f>VLOOKUP(I61,'Общий прайс '!C:E,2,FALSE)</f>
        <v>2960</v>
      </c>
      <c r="K61" s="211">
        <f>VLOOKUP(I61,'Общий прайс '!C:E,3,FALSE)</f>
        <v>2960</v>
      </c>
      <c r="L61" s="683" t="s">
        <v>1775</v>
      </c>
      <c r="M61" s="684"/>
      <c r="N61" s="684"/>
      <c r="O61" s="685"/>
      <c r="P61" s="208" t="s">
        <v>1563</v>
      </c>
      <c r="Q61" s="269">
        <f>VLOOKUP(P61,'Общий прайс '!C:E,2,FALSE)</f>
        <v>7840</v>
      </c>
      <c r="R61" s="270">
        <f>VLOOKUP(P61,'Общий прайс '!C:E,3,FALSE)</f>
        <v>7840</v>
      </c>
    </row>
  </sheetData>
  <mergeCells count="45">
    <mergeCell ref="C7:N7"/>
    <mergeCell ref="A7:A9"/>
    <mergeCell ref="A23:R23"/>
    <mergeCell ref="C9:N9"/>
    <mergeCell ref="A57:D57"/>
    <mergeCell ref="A56:D56"/>
    <mergeCell ref="E49:K49"/>
    <mergeCell ref="A49:D49"/>
    <mergeCell ref="E54:H54"/>
    <mergeCell ref="L54:O54"/>
    <mergeCell ref="A34:R34"/>
    <mergeCell ref="L51:O51"/>
    <mergeCell ref="L52:O52"/>
    <mergeCell ref="E53:H53"/>
    <mergeCell ref="E52:H52"/>
    <mergeCell ref="L53:O53"/>
    <mergeCell ref="A1:A4"/>
    <mergeCell ref="A5:R5"/>
    <mergeCell ref="B4:R4"/>
    <mergeCell ref="A6:R6"/>
    <mergeCell ref="C2:D2"/>
    <mergeCell ref="L50:O50"/>
    <mergeCell ref="L61:O61"/>
    <mergeCell ref="L57:R57"/>
    <mergeCell ref="E58:H58"/>
    <mergeCell ref="L58:O58"/>
    <mergeCell ref="E60:H60"/>
    <mergeCell ref="E61:H61"/>
    <mergeCell ref="L60:O60"/>
    <mergeCell ref="A46:R46"/>
    <mergeCell ref="C8:N8"/>
    <mergeCell ref="B10:R18"/>
    <mergeCell ref="A10:A22"/>
    <mergeCell ref="E59:H59"/>
    <mergeCell ref="L59:O59"/>
    <mergeCell ref="C20:N20"/>
    <mergeCell ref="C21:N21"/>
    <mergeCell ref="C22:N22"/>
    <mergeCell ref="C19:N19"/>
    <mergeCell ref="E51:H51"/>
    <mergeCell ref="A48:D48"/>
    <mergeCell ref="E48:K48"/>
    <mergeCell ref="L48:R48"/>
    <mergeCell ref="L49:R49"/>
    <mergeCell ref="E50:H50"/>
  </mergeCells>
  <hyperlinks>
    <hyperlink ref="B2" r:id="rId1" xr:uid="{00000000-0004-0000-0300-000000000000}"/>
    <hyperlink ref="C2" r:id="rId2" xr:uid="{00000000-0004-0000-0300-000001000000}"/>
  </hyperlinks>
  <printOptions headings="1" gridLines="1"/>
  <pageMargins left="0.23622047244094499" right="0.23622047244094499" top="0.74803149606299202" bottom="0.74803149606299202" header="0.31496062992126" footer="0.31496062992126"/>
  <pageSetup paperSize="9" scale="48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5574816125979"/>
    <pageSetUpPr fitToPage="1"/>
  </sheetPr>
  <dimension ref="A1:AC184"/>
  <sheetViews>
    <sheetView showGridLines="0" view="pageBreakPreview" zoomScale="70" zoomScaleNormal="70" zoomScaleSheetLayoutView="70" workbookViewId="0">
      <pane ySplit="3" topLeftCell="A25" activePane="bottomLeft" state="frozen"/>
      <selection pane="bottomLeft" activeCell="Z24" sqref="Z24"/>
    </sheetView>
  </sheetViews>
  <sheetFormatPr defaultColWidth="9.140625" defaultRowHeight="18.75" outlineLevelCol="1"/>
  <cols>
    <col min="1" max="3" width="10.85546875" style="40" customWidth="1"/>
    <col min="4" max="4" width="14.28515625" style="40" customWidth="1"/>
    <col min="5" max="5" width="18.5703125" style="40" hidden="1" customWidth="1"/>
    <col min="6" max="6" width="14.28515625" style="214" customWidth="1"/>
    <col min="7" max="7" width="12.85546875" style="214" customWidth="1" outlineLevel="1"/>
    <col min="8" max="10" width="10.85546875" style="40" customWidth="1"/>
    <col min="11" max="11" width="14.5703125" style="40" customWidth="1"/>
    <col min="12" max="12" width="18.5703125" style="40" hidden="1" customWidth="1"/>
    <col min="13" max="13" width="14.5703125" style="214" customWidth="1"/>
    <col min="14" max="14" width="13.7109375" style="214" customWidth="1" outlineLevel="1"/>
    <col min="15" max="17" width="10.85546875" style="40" customWidth="1"/>
    <col min="18" max="18" width="15.28515625" style="40" customWidth="1"/>
    <col min="19" max="19" width="18.5703125" style="40" hidden="1" customWidth="1"/>
    <col min="20" max="20" width="15" style="214" customWidth="1"/>
    <col min="21" max="21" width="14.7109375" style="214" customWidth="1" outlineLevel="1"/>
    <col min="22" max="16384" width="9.140625" style="39"/>
  </cols>
  <sheetData>
    <row r="1" spans="1:29" s="214" customFormat="1" ht="34.5" customHeight="1">
      <c r="A1" s="791"/>
      <c r="B1" s="791"/>
      <c r="C1" s="791"/>
      <c r="D1" s="791"/>
      <c r="E1" s="156"/>
      <c r="F1" s="285" t="s">
        <v>15</v>
      </c>
      <c r="G1" s="286"/>
      <c r="H1" s="219"/>
      <c r="I1" s="157"/>
      <c r="J1" s="219"/>
      <c r="K1" s="158"/>
      <c r="L1" s="158"/>
      <c r="M1" s="158"/>
      <c r="N1" s="219"/>
      <c r="O1" s="159"/>
      <c r="P1" s="161"/>
      <c r="Q1" s="161"/>
      <c r="R1" s="160"/>
      <c r="S1" s="159"/>
      <c r="T1" s="159"/>
      <c r="U1" s="162" t="s">
        <v>16</v>
      </c>
    </row>
    <row r="2" spans="1:29" s="214" customFormat="1" ht="18.75" customHeight="1">
      <c r="A2" s="791"/>
      <c r="B2" s="791"/>
      <c r="C2" s="791"/>
      <c r="D2" s="791"/>
      <c r="E2" s="239"/>
      <c r="F2" s="697" t="s">
        <v>1</v>
      </c>
      <c r="G2" s="698"/>
      <c r="H2" s="217"/>
      <c r="I2" s="217"/>
      <c r="J2" s="217"/>
      <c r="K2" s="217"/>
      <c r="L2" s="217"/>
      <c r="M2" s="217"/>
      <c r="N2" s="217"/>
      <c r="O2" s="792" t="s">
        <v>151</v>
      </c>
      <c r="P2" s="792"/>
      <c r="Q2" s="792"/>
      <c r="R2" s="792"/>
      <c r="S2" s="792"/>
      <c r="T2" s="792"/>
      <c r="U2" s="793"/>
    </row>
    <row r="3" spans="1:29" s="214" customFormat="1" ht="19.5" thickBot="1">
      <c r="A3" s="791"/>
      <c r="B3" s="791"/>
      <c r="C3" s="791"/>
      <c r="D3" s="791"/>
      <c r="E3" s="240"/>
      <c r="F3" s="287" t="s">
        <v>152</v>
      </c>
      <c r="G3" s="288"/>
      <c r="H3" s="164"/>
      <c r="I3" s="165"/>
      <c r="J3" s="164"/>
      <c r="K3" s="165"/>
      <c r="L3" s="165"/>
      <c r="M3" s="163"/>
      <c r="N3" s="163"/>
      <c r="O3" s="241"/>
      <c r="P3" s="241"/>
      <c r="Q3" s="241"/>
      <c r="R3" s="164"/>
      <c r="S3" s="794" t="s">
        <v>11</v>
      </c>
      <c r="T3" s="794"/>
      <c r="U3" s="795"/>
      <c r="V3" s="217"/>
    </row>
    <row r="4" spans="1:29" s="214" customFormat="1" ht="20.25" customHeight="1" thickTop="1" thickBot="1">
      <c r="A4" s="800" t="s">
        <v>416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1"/>
      <c r="V4" s="217"/>
    </row>
    <row r="5" spans="1:29" ht="44.25" customHeight="1" thickBot="1">
      <c r="A5" s="772" t="s">
        <v>401</v>
      </c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4"/>
      <c r="V5" s="98"/>
    </row>
    <row r="6" spans="1:29" s="95" customFormat="1" ht="37.5" customHeight="1">
      <c r="A6" s="730" t="s">
        <v>1553</v>
      </c>
      <c r="B6" s="730"/>
      <c r="C6" s="730"/>
      <c r="D6" s="730"/>
      <c r="E6" s="730"/>
      <c r="F6" s="730"/>
      <c r="G6" s="836"/>
      <c r="H6" s="730" t="s">
        <v>1989</v>
      </c>
      <c r="I6" s="730"/>
      <c r="J6" s="730"/>
      <c r="K6" s="730"/>
      <c r="L6" s="730"/>
      <c r="M6" s="730"/>
      <c r="N6" s="730"/>
      <c r="O6" s="731" t="s">
        <v>1990</v>
      </c>
      <c r="P6" s="730"/>
      <c r="Q6" s="730"/>
      <c r="R6" s="730"/>
      <c r="S6" s="730"/>
      <c r="T6" s="730"/>
      <c r="U6" s="730"/>
    </row>
    <row r="7" spans="1:29" ht="173.25" customHeight="1">
      <c r="A7" s="729"/>
      <c r="B7" s="729"/>
      <c r="C7" s="729"/>
      <c r="D7" s="729"/>
      <c r="E7" s="729"/>
      <c r="F7" s="729"/>
      <c r="G7" s="733" t="s">
        <v>1554</v>
      </c>
      <c r="H7" s="535"/>
      <c r="I7" s="536"/>
      <c r="J7" s="536"/>
      <c r="K7" s="536"/>
      <c r="L7" s="536"/>
      <c r="M7" s="536"/>
      <c r="N7" s="733" t="s">
        <v>1554</v>
      </c>
      <c r="O7" s="734"/>
      <c r="P7" s="735"/>
      <c r="Q7" s="735"/>
      <c r="R7" s="735"/>
      <c r="S7" s="735"/>
      <c r="T7" s="736"/>
      <c r="U7" s="733" t="s">
        <v>1554</v>
      </c>
    </row>
    <row r="8" spans="1:29" ht="15" customHeight="1">
      <c r="A8" s="729"/>
      <c r="B8" s="729"/>
      <c r="C8" s="729"/>
      <c r="D8" s="729"/>
      <c r="E8" s="729"/>
      <c r="F8" s="729"/>
      <c r="G8" s="733"/>
      <c r="H8" s="535"/>
      <c r="I8" s="536"/>
      <c r="J8" s="536"/>
      <c r="K8" s="536"/>
      <c r="L8" s="536"/>
      <c r="M8" s="536"/>
      <c r="N8" s="733"/>
      <c r="O8" s="737"/>
      <c r="P8" s="738"/>
      <c r="Q8" s="738"/>
      <c r="R8" s="738"/>
      <c r="S8" s="738"/>
      <c r="T8" s="739"/>
      <c r="U8" s="733"/>
    </row>
    <row r="9" spans="1:29" ht="15" customHeight="1">
      <c r="A9" s="729"/>
      <c r="B9" s="729"/>
      <c r="C9" s="729"/>
      <c r="D9" s="729"/>
      <c r="E9" s="729"/>
      <c r="F9" s="729"/>
      <c r="G9" s="733"/>
      <c r="H9" s="535"/>
      <c r="I9" s="536"/>
      <c r="J9" s="536"/>
      <c r="K9" s="536"/>
      <c r="L9" s="536"/>
      <c r="M9" s="536"/>
      <c r="N9" s="733"/>
      <c r="O9" s="740"/>
      <c r="P9" s="741"/>
      <c r="Q9" s="741"/>
      <c r="R9" s="741"/>
      <c r="S9" s="741"/>
      <c r="T9" s="742"/>
      <c r="U9" s="733"/>
    </row>
    <row r="10" spans="1:29" s="226" customFormat="1" ht="23.25" customHeight="1">
      <c r="A10" s="711" t="s">
        <v>155</v>
      </c>
      <c r="B10" s="711"/>
      <c r="C10" s="711"/>
      <c r="D10" s="711"/>
      <c r="E10" s="341"/>
      <c r="F10" s="341" t="s">
        <v>7</v>
      </c>
      <c r="G10" s="210" t="s">
        <v>9</v>
      </c>
      <c r="H10" s="711" t="s">
        <v>155</v>
      </c>
      <c r="I10" s="711"/>
      <c r="J10" s="711"/>
      <c r="K10" s="711"/>
      <c r="L10" s="532"/>
      <c r="M10" s="532" t="s">
        <v>7</v>
      </c>
      <c r="N10" s="532" t="s">
        <v>9</v>
      </c>
      <c r="O10" s="712" t="s">
        <v>155</v>
      </c>
      <c r="P10" s="711"/>
      <c r="Q10" s="711"/>
      <c r="R10" s="711"/>
      <c r="S10" s="532"/>
      <c r="T10" s="532" t="s">
        <v>7</v>
      </c>
      <c r="U10" s="532" t="s">
        <v>9</v>
      </c>
      <c r="W10" s="227"/>
      <c r="X10" s="227"/>
      <c r="Y10" s="227"/>
      <c r="Z10" s="227"/>
      <c r="AA10" s="227"/>
      <c r="AB10" s="227"/>
      <c r="AC10" s="227"/>
    </row>
    <row r="11" spans="1:29" s="214" customFormat="1" ht="57.75" customHeight="1">
      <c r="A11" s="835" t="s">
        <v>1555</v>
      </c>
      <c r="B11" s="835"/>
      <c r="C11" s="835"/>
      <c r="D11" s="835"/>
      <c r="E11" s="225" t="s">
        <v>1798</v>
      </c>
      <c r="F11" s="211">
        <f>VLOOKUP(E11,'Общий прайс '!C:E,2,FALSE)</f>
        <v>26920</v>
      </c>
      <c r="G11" s="212">
        <f>VLOOKUP(E11,'Общий прайс '!C:E,3,FALSE)</f>
        <v>26920</v>
      </c>
      <c r="H11" s="713" t="s">
        <v>1988</v>
      </c>
      <c r="I11" s="713"/>
      <c r="J11" s="713"/>
      <c r="K11" s="713"/>
      <c r="L11" s="225" t="s">
        <v>1966</v>
      </c>
      <c r="M11" s="211">
        <f>VLOOKUP(L11,'Общий прайс '!C:E,2,FALSE)</f>
        <v>38540</v>
      </c>
      <c r="N11" s="211">
        <f>VLOOKUP(L11,'Общий прайс '!C:E,3,FALSE)</f>
        <v>38540</v>
      </c>
      <c r="O11" s="732" t="s">
        <v>1991</v>
      </c>
      <c r="P11" s="713"/>
      <c r="Q11" s="713"/>
      <c r="R11" s="713"/>
      <c r="S11" s="225" t="s">
        <v>1976</v>
      </c>
      <c r="T11" s="211">
        <f>VLOOKUP(S11,'Общий прайс '!C:E,2,FALSE)</f>
        <v>20560</v>
      </c>
      <c r="U11" s="212">
        <f>VLOOKUP(S11,'Общий прайс '!C:E,3,FALSE)</f>
        <v>20560</v>
      </c>
    </row>
    <row r="12" spans="1:29" s="214" customFormat="1" ht="55.5" customHeight="1">
      <c r="A12" s="835" t="s">
        <v>1556</v>
      </c>
      <c r="B12" s="835"/>
      <c r="C12" s="835"/>
      <c r="D12" s="835"/>
      <c r="E12" s="225" t="s">
        <v>1564</v>
      </c>
      <c r="F12" s="211">
        <f>VLOOKUP(E12,'Общий прайс '!C:E,2,FALSE)</f>
        <v>28600</v>
      </c>
      <c r="G12" s="212">
        <f>VLOOKUP(E12,'Общий прайс '!C:E,3,FALSE)</f>
        <v>28600</v>
      </c>
      <c r="H12" s="713" t="s">
        <v>1987</v>
      </c>
      <c r="I12" s="713"/>
      <c r="J12" s="713"/>
      <c r="K12" s="713"/>
      <c r="L12" s="225" t="s">
        <v>1968</v>
      </c>
      <c r="M12" s="211">
        <f>VLOOKUP(L12,'Общий прайс '!C:E,2,FALSE)</f>
        <v>41040</v>
      </c>
      <c r="N12" s="211">
        <f>VLOOKUP(L12,'Общий прайс '!C:E,3,FALSE)</f>
        <v>41040</v>
      </c>
      <c r="O12" s="732" t="s">
        <v>1992</v>
      </c>
      <c r="P12" s="713"/>
      <c r="Q12" s="713"/>
      <c r="R12" s="713"/>
      <c r="S12" s="225" t="s">
        <v>1972</v>
      </c>
      <c r="T12" s="211">
        <f>VLOOKUP(S12,'Общий прайс '!C:E,2,FALSE)</f>
        <v>31300</v>
      </c>
      <c r="U12" s="212">
        <f>VLOOKUP(S12,'Общий прайс '!C:E,3,FALSE)</f>
        <v>31300</v>
      </c>
    </row>
    <row r="13" spans="1:29" s="95" customFormat="1" ht="51" customHeight="1">
      <c r="A13" s="714" t="s">
        <v>1725</v>
      </c>
      <c r="B13" s="714"/>
      <c r="C13" s="714"/>
      <c r="D13" s="714"/>
      <c r="E13" s="714"/>
      <c r="F13" s="714"/>
      <c r="G13" s="714"/>
      <c r="H13" s="715" t="s">
        <v>1724</v>
      </c>
      <c r="I13" s="715"/>
      <c r="J13" s="715"/>
      <c r="K13" s="715"/>
      <c r="L13" s="715"/>
      <c r="M13" s="715"/>
      <c r="N13" s="715"/>
      <c r="O13" s="716" t="s">
        <v>1726</v>
      </c>
      <c r="P13" s="717"/>
      <c r="Q13" s="717"/>
      <c r="R13" s="717"/>
      <c r="S13" s="717"/>
      <c r="T13" s="717"/>
      <c r="U13" s="718"/>
    </row>
    <row r="14" spans="1:29" ht="173.25" customHeight="1">
      <c r="A14" s="729"/>
      <c r="B14" s="729"/>
      <c r="C14" s="729"/>
      <c r="D14" s="729"/>
      <c r="E14" s="729"/>
      <c r="F14" s="729"/>
      <c r="G14" s="728" t="s">
        <v>1727</v>
      </c>
      <c r="H14" s="729"/>
      <c r="I14" s="729"/>
      <c r="J14" s="729"/>
      <c r="K14" s="729"/>
      <c r="L14" s="729"/>
      <c r="M14" s="729"/>
      <c r="N14" s="728" t="s">
        <v>1727</v>
      </c>
      <c r="O14" s="729"/>
      <c r="P14" s="729"/>
      <c r="Q14" s="729"/>
      <c r="R14" s="729"/>
      <c r="S14" s="729"/>
      <c r="T14" s="729"/>
      <c r="U14" s="728" t="s">
        <v>1727</v>
      </c>
    </row>
    <row r="15" spans="1:29" ht="15">
      <c r="A15" s="729"/>
      <c r="B15" s="729"/>
      <c r="C15" s="729"/>
      <c r="D15" s="729"/>
      <c r="E15" s="729"/>
      <c r="F15" s="729"/>
      <c r="G15" s="728"/>
      <c r="H15" s="729"/>
      <c r="I15" s="729"/>
      <c r="J15" s="729"/>
      <c r="K15" s="729"/>
      <c r="L15" s="729"/>
      <c r="M15" s="729"/>
      <c r="N15" s="728"/>
      <c r="O15" s="729"/>
      <c r="P15" s="729"/>
      <c r="Q15" s="729"/>
      <c r="R15" s="729"/>
      <c r="S15" s="729"/>
      <c r="T15" s="729"/>
      <c r="U15" s="728"/>
    </row>
    <row r="16" spans="1:29" ht="49.5" customHeight="1">
      <c r="A16" s="729"/>
      <c r="B16" s="729"/>
      <c r="C16" s="729"/>
      <c r="D16" s="729"/>
      <c r="E16" s="729"/>
      <c r="F16" s="729"/>
      <c r="G16" s="728"/>
      <c r="H16" s="729"/>
      <c r="I16" s="729"/>
      <c r="J16" s="729"/>
      <c r="K16" s="729"/>
      <c r="L16" s="729"/>
      <c r="M16" s="729"/>
      <c r="N16" s="728"/>
      <c r="O16" s="729"/>
      <c r="P16" s="729"/>
      <c r="Q16" s="729"/>
      <c r="R16" s="729"/>
      <c r="S16" s="729"/>
      <c r="T16" s="729"/>
      <c r="U16" s="728"/>
    </row>
    <row r="17" spans="1:29" s="226" customFormat="1" ht="23.25" customHeight="1">
      <c r="A17" s="711" t="s">
        <v>155</v>
      </c>
      <c r="B17" s="711"/>
      <c r="C17" s="711"/>
      <c r="D17" s="711"/>
      <c r="E17" s="394"/>
      <c r="F17" s="394" t="s">
        <v>7</v>
      </c>
      <c r="G17" s="210" t="s">
        <v>9</v>
      </c>
      <c r="H17" s="711" t="s">
        <v>155</v>
      </c>
      <c r="I17" s="711"/>
      <c r="J17" s="711"/>
      <c r="K17" s="711"/>
      <c r="L17" s="394"/>
      <c r="M17" s="394" t="s">
        <v>7</v>
      </c>
      <c r="N17" s="394" t="s">
        <v>9</v>
      </c>
      <c r="O17" s="712" t="s">
        <v>155</v>
      </c>
      <c r="P17" s="711"/>
      <c r="Q17" s="711"/>
      <c r="R17" s="711"/>
      <c r="S17" s="394"/>
      <c r="T17" s="394" t="s">
        <v>7</v>
      </c>
      <c r="U17" s="394" t="s">
        <v>9</v>
      </c>
      <c r="W17" s="227"/>
      <c r="X17" s="227"/>
      <c r="Y17" s="227"/>
      <c r="Z17" s="227"/>
      <c r="AA17" s="227"/>
      <c r="AB17" s="227"/>
      <c r="AC17" s="227"/>
    </row>
    <row r="18" spans="1:29" s="214" customFormat="1" ht="60.75" customHeight="1">
      <c r="A18" s="754" t="s">
        <v>1762</v>
      </c>
      <c r="B18" s="755"/>
      <c r="C18" s="755"/>
      <c r="D18" s="756"/>
      <c r="E18" s="225" t="s">
        <v>1754</v>
      </c>
      <c r="F18" s="211">
        <f>VLOOKUP(E18,'Общий прайс '!C:E,2,FALSE)</f>
        <v>16580</v>
      </c>
      <c r="G18" s="212">
        <f>VLOOKUP(E18,'Общий прайс '!C:E,3,FALSE)</f>
        <v>16580</v>
      </c>
      <c r="H18" s="713"/>
      <c r="I18" s="713"/>
      <c r="J18" s="713"/>
      <c r="K18" s="713"/>
      <c r="L18" s="471"/>
      <c r="M18" s="471"/>
      <c r="N18" s="471"/>
      <c r="O18" s="757"/>
      <c r="P18" s="758"/>
      <c r="Q18" s="758"/>
      <c r="R18" s="758"/>
      <c r="S18" s="732"/>
      <c r="T18" s="470"/>
      <c r="U18" s="212"/>
    </row>
    <row r="19" spans="1:29" s="214" customFormat="1" ht="54" customHeight="1">
      <c r="A19" s="743" t="s">
        <v>1763</v>
      </c>
      <c r="B19" s="743"/>
      <c r="C19" s="743"/>
      <c r="D19" s="743"/>
      <c r="E19" s="225" t="s">
        <v>1738</v>
      </c>
      <c r="F19" s="211">
        <f>VLOOKUP(E19,'Общий прайс '!C:E,2,FALSE)</f>
        <v>26510</v>
      </c>
      <c r="G19" s="212">
        <f>VLOOKUP(E19,'Общий прайс '!C:E,3,FALSE)</f>
        <v>26510</v>
      </c>
      <c r="H19" s="713"/>
      <c r="I19" s="713"/>
      <c r="J19" s="713"/>
      <c r="K19" s="713"/>
      <c r="L19" s="471"/>
      <c r="M19" s="471"/>
      <c r="N19" s="471"/>
      <c r="O19" s="757"/>
      <c r="P19" s="758"/>
      <c r="Q19" s="758"/>
      <c r="R19" s="758"/>
      <c r="S19" s="732"/>
      <c r="T19" s="470"/>
      <c r="U19" s="212"/>
    </row>
    <row r="20" spans="1:29" s="214" customFormat="1" ht="59.25" customHeight="1">
      <c r="A20" s="713" t="s">
        <v>1755</v>
      </c>
      <c r="B20" s="713"/>
      <c r="C20" s="713"/>
      <c r="D20" s="713"/>
      <c r="E20" s="225" t="s">
        <v>1756</v>
      </c>
      <c r="F20" s="211">
        <f>VLOOKUP(E20,'Общий прайс '!C:E,2,FALSE)</f>
        <v>17760</v>
      </c>
      <c r="G20" s="212">
        <f>VLOOKUP(E20,'Общий прайс '!C:E,3,FALSE)</f>
        <v>17760</v>
      </c>
      <c r="H20" s="713" t="s">
        <v>1767</v>
      </c>
      <c r="I20" s="713"/>
      <c r="J20" s="713"/>
      <c r="K20" s="713"/>
      <c r="L20" s="225" t="s">
        <v>1758</v>
      </c>
      <c r="M20" s="211">
        <f>VLOOKUP(L20,'Общий прайс '!C:E,2,FALSE)</f>
        <v>19940</v>
      </c>
      <c r="N20" s="212">
        <f>VLOOKUP(L20,'Общий прайс '!C:E,3,FALSE)</f>
        <v>19940</v>
      </c>
      <c r="O20" s="713" t="s">
        <v>1768</v>
      </c>
      <c r="P20" s="713"/>
      <c r="Q20" s="713"/>
      <c r="R20" s="713"/>
      <c r="S20" s="225" t="s">
        <v>1760</v>
      </c>
      <c r="T20" s="211">
        <f>VLOOKUP(S20,'Общий прайс '!C:E,2,FALSE)</f>
        <v>19830</v>
      </c>
      <c r="U20" s="212">
        <f>VLOOKUP(S20,'Общий прайс '!C:E,3,FALSE)</f>
        <v>19830</v>
      </c>
    </row>
    <row r="21" spans="1:29" s="214" customFormat="1" ht="59.25" customHeight="1">
      <c r="A21" s="713" t="s">
        <v>1764</v>
      </c>
      <c r="B21" s="713"/>
      <c r="C21" s="713"/>
      <c r="D21" s="713"/>
      <c r="E21" s="225" t="s">
        <v>1740</v>
      </c>
      <c r="F21" s="211">
        <f>VLOOKUP(E21,'Общий прайс '!C:E,2,FALSE)</f>
        <v>28440</v>
      </c>
      <c r="G21" s="212">
        <f>VLOOKUP(E21,'Общий прайс '!C:E,3,FALSE)</f>
        <v>28440</v>
      </c>
      <c r="H21" s="713" t="s">
        <v>1741</v>
      </c>
      <c r="I21" s="713"/>
      <c r="J21" s="713"/>
      <c r="K21" s="713"/>
      <c r="L21" s="225" t="s">
        <v>1742</v>
      </c>
      <c r="M21" s="211">
        <f>VLOOKUP(L21,'Общий прайс '!C:E,2,FALSE)</f>
        <v>30010</v>
      </c>
      <c r="N21" s="212">
        <f>VLOOKUP(L21,'Общий прайс '!C:E,3,FALSE)</f>
        <v>30010</v>
      </c>
      <c r="O21" s="713" t="s">
        <v>1769</v>
      </c>
      <c r="P21" s="713"/>
      <c r="Q21" s="713"/>
      <c r="R21" s="713"/>
      <c r="S21" s="225" t="s">
        <v>1744</v>
      </c>
      <c r="T21" s="211">
        <f>VLOOKUP(S21,'Общий прайс '!C:E,2,FALSE)</f>
        <v>30510</v>
      </c>
      <c r="U21" s="212">
        <f>VLOOKUP(S21,'Общий прайс '!C:E,3,FALSE)</f>
        <v>30510</v>
      </c>
    </row>
    <row r="22" spans="1:29" s="214" customFormat="1" ht="50.25" customHeight="1">
      <c r="A22" s="713" t="s">
        <v>1765</v>
      </c>
      <c r="B22" s="713"/>
      <c r="C22" s="713"/>
      <c r="D22" s="713"/>
      <c r="E22" s="225" t="s">
        <v>1746</v>
      </c>
      <c r="F22" s="211">
        <f>VLOOKUP(E22,'Общий прайс '!C:E,2,FALSE)</f>
        <v>20490</v>
      </c>
      <c r="G22" s="212">
        <f>VLOOKUP(E22,'Общий прайс '!C:E,3,FALSE)</f>
        <v>20490</v>
      </c>
      <c r="H22" s="744"/>
      <c r="I22" s="744"/>
      <c r="J22" s="744"/>
      <c r="K22" s="744"/>
      <c r="L22" s="537"/>
      <c r="M22" s="537"/>
      <c r="N22" s="537"/>
      <c r="O22" s="713" t="s">
        <v>1770</v>
      </c>
      <c r="P22" s="713"/>
      <c r="Q22" s="713"/>
      <c r="R22" s="713"/>
      <c r="S22" s="225" t="s">
        <v>1748</v>
      </c>
      <c r="T22" s="211">
        <f>VLOOKUP(S22,'Общий прайс '!C:E,2,FALSE)</f>
        <v>22050</v>
      </c>
      <c r="U22" s="212">
        <f>VLOOKUP(S22,'Общий прайс '!C:E,3,FALSE)</f>
        <v>22050</v>
      </c>
    </row>
    <row r="23" spans="1:29" s="214" customFormat="1" ht="62.25" customHeight="1">
      <c r="A23" s="713" t="s">
        <v>1766</v>
      </c>
      <c r="B23" s="713"/>
      <c r="C23" s="713"/>
      <c r="D23" s="713"/>
      <c r="E23" s="225" t="s">
        <v>1730</v>
      </c>
      <c r="F23" s="211">
        <f>VLOOKUP(E23,'Общий прайс '!C:E,2,FALSE)</f>
        <v>32540</v>
      </c>
      <c r="G23" s="212">
        <f>VLOOKUP(E23,'Общий прайс '!C:E,3,FALSE)</f>
        <v>32540</v>
      </c>
      <c r="H23" s="744"/>
      <c r="I23" s="744"/>
      <c r="J23" s="744"/>
      <c r="K23" s="744"/>
      <c r="L23" s="538"/>
      <c r="M23" s="538"/>
      <c r="N23" s="249"/>
      <c r="O23" s="713" t="s">
        <v>1771</v>
      </c>
      <c r="P23" s="713"/>
      <c r="Q23" s="713"/>
      <c r="R23" s="713"/>
      <c r="S23" s="225" t="s">
        <v>1732</v>
      </c>
      <c r="T23" s="211">
        <f>VLOOKUP(S23,'Общий прайс '!C:E,2,FALSE)</f>
        <v>33730</v>
      </c>
      <c r="U23" s="212">
        <f>VLOOKUP(S23,'Общий прайс '!C:E,3,FALSE)</f>
        <v>33730</v>
      </c>
    </row>
    <row r="24" spans="1:29" s="214" customFormat="1" ht="50.25" customHeight="1">
      <c r="A24" s="743" t="s">
        <v>2023</v>
      </c>
      <c r="B24" s="743"/>
      <c r="C24" s="743"/>
      <c r="D24" s="743"/>
      <c r="E24" s="225" t="s">
        <v>1749</v>
      </c>
      <c r="F24" s="211">
        <f>VLOOKUP(E24,'Общий прайс '!C:E,2,FALSE)</f>
        <v>21820</v>
      </c>
      <c r="G24" s="212">
        <f>VLOOKUP(E24,'Общий прайс '!C:E,3,FALSE)</f>
        <v>21820</v>
      </c>
      <c r="H24" s="745" t="s">
        <v>2008</v>
      </c>
      <c r="I24" s="746"/>
      <c r="J24" s="746"/>
      <c r="K24" s="746"/>
      <c r="L24" s="746"/>
      <c r="M24" s="746"/>
      <c r="N24" s="747"/>
      <c r="O24" s="743" t="s">
        <v>2027</v>
      </c>
      <c r="P24" s="743"/>
      <c r="Q24" s="743"/>
      <c r="R24" s="743"/>
      <c r="S24" s="225" t="s">
        <v>1752</v>
      </c>
      <c r="T24" s="211">
        <f>VLOOKUP(S24,'Общий прайс '!C:E,2,FALSE)</f>
        <v>24110</v>
      </c>
      <c r="U24" s="212">
        <f>VLOOKUP(S24,'Общий прайс '!C:E,3,FALSE)</f>
        <v>24110</v>
      </c>
    </row>
    <row r="25" spans="1:29" s="214" customFormat="1" ht="62.25" customHeight="1">
      <c r="A25" s="743" t="s">
        <v>2024</v>
      </c>
      <c r="B25" s="743"/>
      <c r="C25" s="743"/>
      <c r="D25" s="743"/>
      <c r="E25" s="225" t="s">
        <v>1750</v>
      </c>
      <c r="F25" s="211">
        <f>VLOOKUP(E25,'Общий прайс '!C:E,2,FALSE)</f>
        <v>21820</v>
      </c>
      <c r="G25" s="212">
        <f>VLOOKUP(E25,'Общий прайс '!C:E,3,FALSE)</f>
        <v>21820</v>
      </c>
      <c r="H25" s="748"/>
      <c r="I25" s="749"/>
      <c r="J25" s="749"/>
      <c r="K25" s="749"/>
      <c r="L25" s="749"/>
      <c r="M25" s="749"/>
      <c r="N25" s="750"/>
      <c r="O25" s="743" t="s">
        <v>2028</v>
      </c>
      <c r="P25" s="743"/>
      <c r="Q25" s="743"/>
      <c r="R25" s="743"/>
      <c r="S25" s="225" t="s">
        <v>1751</v>
      </c>
      <c r="T25" s="211">
        <f>VLOOKUP(S25,'Общий прайс '!C:E,2,FALSE)</f>
        <v>24110</v>
      </c>
      <c r="U25" s="212">
        <f>VLOOKUP(S25,'Общий прайс '!C:E,3,FALSE)</f>
        <v>24110</v>
      </c>
    </row>
    <row r="26" spans="1:29" s="214" customFormat="1" ht="50.25" customHeight="1">
      <c r="A26" s="743" t="s">
        <v>2025</v>
      </c>
      <c r="B26" s="743"/>
      <c r="C26" s="743"/>
      <c r="D26" s="743"/>
      <c r="E26" s="225" t="s">
        <v>1733</v>
      </c>
      <c r="F26" s="211">
        <f>VLOOKUP(E26,'Общий прайс '!C:E,2,FALSE)</f>
        <v>33530</v>
      </c>
      <c r="G26" s="212">
        <f>VLOOKUP(E26,'Общий прайс '!C:E,3,FALSE)</f>
        <v>33530</v>
      </c>
      <c r="H26" s="748"/>
      <c r="I26" s="749"/>
      <c r="J26" s="749"/>
      <c r="K26" s="749"/>
      <c r="L26" s="749"/>
      <c r="M26" s="749"/>
      <c r="N26" s="750"/>
      <c r="O26" s="743" t="s">
        <v>2029</v>
      </c>
      <c r="P26" s="743"/>
      <c r="Q26" s="743"/>
      <c r="R26" s="743"/>
      <c r="S26" s="225" t="s">
        <v>1735</v>
      </c>
      <c r="T26" s="211">
        <f>VLOOKUP(S26,'Общий прайс '!C:E,2,FALSE)</f>
        <v>35820</v>
      </c>
      <c r="U26" s="212">
        <f>VLOOKUP(S26,'Общий прайс '!C:E,3,FALSE)</f>
        <v>35820</v>
      </c>
    </row>
    <row r="27" spans="1:29" s="214" customFormat="1" ht="62.25" customHeight="1">
      <c r="A27" s="743" t="s">
        <v>2026</v>
      </c>
      <c r="B27" s="743"/>
      <c r="C27" s="743"/>
      <c r="D27" s="743"/>
      <c r="E27" s="225" t="s">
        <v>1734</v>
      </c>
      <c r="F27" s="211">
        <f>VLOOKUP(E27,'Общий прайс '!C:E,2,FALSE)</f>
        <v>33530</v>
      </c>
      <c r="G27" s="212">
        <f>VLOOKUP(E27,'Общий прайс '!C:E,3,FALSE)</f>
        <v>33530</v>
      </c>
      <c r="H27" s="751"/>
      <c r="I27" s="752"/>
      <c r="J27" s="752"/>
      <c r="K27" s="752"/>
      <c r="L27" s="752"/>
      <c r="M27" s="752"/>
      <c r="N27" s="753"/>
      <c r="O27" s="743" t="s">
        <v>2030</v>
      </c>
      <c r="P27" s="743"/>
      <c r="Q27" s="743"/>
      <c r="R27" s="743"/>
      <c r="S27" s="225" t="s">
        <v>1736</v>
      </c>
      <c r="T27" s="211">
        <f>VLOOKUP(S27,'Общий прайс '!C:E,2,FALSE)</f>
        <v>35820</v>
      </c>
      <c r="U27" s="212">
        <f>VLOOKUP(S27,'Общий прайс '!C:E,3,FALSE)</f>
        <v>35820</v>
      </c>
    </row>
    <row r="28" spans="1:29" s="95" customFormat="1" ht="51" customHeight="1">
      <c r="A28" s="714" t="s">
        <v>1993</v>
      </c>
      <c r="B28" s="714"/>
      <c r="C28" s="714"/>
      <c r="D28" s="714"/>
      <c r="E28" s="714"/>
      <c r="F28" s="714"/>
      <c r="G28" s="714"/>
      <c r="H28" s="715" t="s">
        <v>1996</v>
      </c>
      <c r="I28" s="715"/>
      <c r="J28" s="715"/>
      <c r="K28" s="715"/>
      <c r="L28" s="715"/>
      <c r="M28" s="715"/>
      <c r="N28" s="715"/>
      <c r="O28" s="716" t="s">
        <v>1997</v>
      </c>
      <c r="P28" s="717"/>
      <c r="Q28" s="717"/>
      <c r="R28" s="717"/>
      <c r="S28" s="717"/>
      <c r="T28" s="717"/>
      <c r="U28" s="718"/>
    </row>
    <row r="29" spans="1:29" ht="173.25" customHeight="1">
      <c r="A29" s="719"/>
      <c r="B29" s="720"/>
      <c r="C29" s="720"/>
      <c r="D29" s="720"/>
      <c r="E29" s="720"/>
      <c r="F29" s="721"/>
      <c r="G29" s="728" t="s">
        <v>1727</v>
      </c>
      <c r="H29" s="729"/>
      <c r="I29" s="729"/>
      <c r="J29" s="729"/>
      <c r="K29" s="729"/>
      <c r="L29" s="729"/>
      <c r="M29" s="729"/>
      <c r="N29" s="728" t="s">
        <v>1994</v>
      </c>
      <c r="O29" s="729"/>
      <c r="P29" s="729"/>
      <c r="Q29" s="729"/>
      <c r="R29" s="729"/>
      <c r="S29" s="729"/>
      <c r="T29" s="729"/>
      <c r="U29" s="728" t="s">
        <v>1995</v>
      </c>
    </row>
    <row r="30" spans="1:29" ht="15" customHeight="1">
      <c r="A30" s="722"/>
      <c r="B30" s="723"/>
      <c r="C30" s="723"/>
      <c r="D30" s="723"/>
      <c r="E30" s="723"/>
      <c r="F30" s="724"/>
      <c r="G30" s="728"/>
      <c r="H30" s="729"/>
      <c r="I30" s="729"/>
      <c r="J30" s="729"/>
      <c r="K30" s="729"/>
      <c r="L30" s="729"/>
      <c r="M30" s="729"/>
      <c r="N30" s="728"/>
      <c r="O30" s="729"/>
      <c r="P30" s="729"/>
      <c r="Q30" s="729"/>
      <c r="R30" s="729"/>
      <c r="S30" s="729"/>
      <c r="T30" s="729"/>
      <c r="U30" s="728"/>
    </row>
    <row r="31" spans="1:29" ht="49.5" customHeight="1">
      <c r="A31" s="725"/>
      <c r="B31" s="726"/>
      <c r="C31" s="726"/>
      <c r="D31" s="726"/>
      <c r="E31" s="726"/>
      <c r="F31" s="727"/>
      <c r="G31" s="728"/>
      <c r="H31" s="729"/>
      <c r="I31" s="729"/>
      <c r="J31" s="729"/>
      <c r="K31" s="729"/>
      <c r="L31" s="729"/>
      <c r="M31" s="729"/>
      <c r="N31" s="728"/>
      <c r="O31" s="729"/>
      <c r="P31" s="729"/>
      <c r="Q31" s="729"/>
      <c r="R31" s="729"/>
      <c r="S31" s="729"/>
      <c r="T31" s="729"/>
      <c r="U31" s="728"/>
    </row>
    <row r="32" spans="1:29" s="226" customFormat="1" ht="23.25" customHeight="1">
      <c r="A32" s="711" t="s">
        <v>155</v>
      </c>
      <c r="B32" s="711"/>
      <c r="C32" s="711"/>
      <c r="D32" s="711"/>
      <c r="E32" s="532"/>
      <c r="F32" s="532" t="s">
        <v>7</v>
      </c>
      <c r="G32" s="210" t="s">
        <v>9</v>
      </c>
      <c r="H32" s="711" t="s">
        <v>155</v>
      </c>
      <c r="I32" s="711"/>
      <c r="J32" s="711"/>
      <c r="K32" s="711"/>
      <c r="L32" s="532"/>
      <c r="M32" s="532" t="s">
        <v>7</v>
      </c>
      <c r="N32" s="532" t="s">
        <v>9</v>
      </c>
      <c r="O32" s="712" t="s">
        <v>155</v>
      </c>
      <c r="P32" s="711"/>
      <c r="Q32" s="711"/>
      <c r="R32" s="711"/>
      <c r="S32" s="532"/>
      <c r="T32" s="532" t="s">
        <v>7</v>
      </c>
      <c r="U32" s="532" t="s">
        <v>9</v>
      </c>
      <c r="W32" s="227"/>
      <c r="X32" s="227"/>
      <c r="Y32" s="227"/>
      <c r="Z32" s="227"/>
      <c r="AA32" s="227"/>
      <c r="AB32" s="227"/>
      <c r="AC32" s="227"/>
    </row>
    <row r="33" spans="1:29" s="214" customFormat="1" ht="60.75" customHeight="1">
      <c r="A33" s="713" t="s">
        <v>1969</v>
      </c>
      <c r="B33" s="713"/>
      <c r="C33" s="713"/>
      <c r="D33" s="713"/>
      <c r="E33" s="225" t="s">
        <v>1970</v>
      </c>
      <c r="F33" s="211">
        <f>VLOOKUP(E33,'Общий прайс '!C:E,2,FALSE)</f>
        <v>25850</v>
      </c>
      <c r="G33" s="212">
        <f>VLOOKUP(E33,'Общий прайс '!C:E,3,FALSE)</f>
        <v>25850</v>
      </c>
      <c r="H33" s="713" t="s">
        <v>1999</v>
      </c>
      <c r="I33" s="713"/>
      <c r="J33" s="713"/>
      <c r="K33" s="713"/>
      <c r="L33" s="225" t="s">
        <v>1974</v>
      </c>
      <c r="M33" s="211">
        <f>VLOOKUP(L33,'Общий прайс '!C:E,2,FALSE)</f>
        <v>16000</v>
      </c>
      <c r="N33" s="212">
        <f>VLOOKUP(L33,'Общий прайс '!C:E,3,FALSE)</f>
        <v>16000</v>
      </c>
      <c r="O33" s="713" t="s">
        <v>1998</v>
      </c>
      <c r="P33" s="713"/>
      <c r="Q33" s="713"/>
      <c r="R33" s="713"/>
      <c r="S33" s="225" t="s">
        <v>1963</v>
      </c>
      <c r="T33" s="211">
        <f>VLOOKUP(S33,'Общий прайс '!C:E,2,FALSE)</f>
        <v>16000</v>
      </c>
      <c r="U33" s="212">
        <f>VLOOKUP(S33,'Общий прайс '!C:E,3,FALSE)</f>
        <v>16000</v>
      </c>
    </row>
    <row r="34" spans="1:29" s="95" customFormat="1" ht="51" customHeight="1">
      <c r="A34" s="714" t="s">
        <v>1339</v>
      </c>
      <c r="B34" s="714"/>
      <c r="C34" s="714"/>
      <c r="D34" s="714"/>
      <c r="E34" s="714"/>
      <c r="F34" s="714"/>
      <c r="G34" s="714"/>
      <c r="H34" s="715" t="s">
        <v>846</v>
      </c>
      <c r="I34" s="715"/>
      <c r="J34" s="715"/>
      <c r="K34" s="715"/>
      <c r="L34" s="715"/>
      <c r="M34" s="715"/>
      <c r="N34" s="715"/>
      <c r="O34" s="716" t="s">
        <v>847</v>
      </c>
      <c r="P34" s="717"/>
      <c r="Q34" s="717"/>
      <c r="R34" s="717"/>
      <c r="S34" s="717"/>
      <c r="T34" s="717"/>
      <c r="U34" s="718"/>
    </row>
    <row r="35" spans="1:29" ht="173.25" customHeight="1">
      <c r="A35" s="729"/>
      <c r="B35" s="729"/>
      <c r="C35" s="729"/>
      <c r="D35" s="729"/>
      <c r="E35" s="729"/>
      <c r="F35" s="729"/>
      <c r="G35" s="728" t="s">
        <v>845</v>
      </c>
      <c r="H35" s="729"/>
      <c r="I35" s="729"/>
      <c r="J35" s="729"/>
      <c r="K35" s="729"/>
      <c r="L35" s="729"/>
      <c r="M35" s="729"/>
      <c r="N35" s="728" t="s">
        <v>845</v>
      </c>
      <c r="O35" s="729"/>
      <c r="P35" s="729"/>
      <c r="Q35" s="729"/>
      <c r="R35" s="729"/>
      <c r="S35" s="729"/>
      <c r="T35" s="729"/>
      <c r="U35" s="728" t="s">
        <v>845</v>
      </c>
    </row>
    <row r="36" spans="1:29" ht="15">
      <c r="A36" s="729"/>
      <c r="B36" s="729"/>
      <c r="C36" s="729"/>
      <c r="D36" s="729"/>
      <c r="E36" s="729"/>
      <c r="F36" s="729"/>
      <c r="G36" s="728"/>
      <c r="H36" s="729"/>
      <c r="I36" s="729"/>
      <c r="J36" s="729"/>
      <c r="K36" s="729"/>
      <c r="L36" s="729"/>
      <c r="M36" s="729"/>
      <c r="N36" s="728"/>
      <c r="O36" s="729"/>
      <c r="P36" s="729"/>
      <c r="Q36" s="729"/>
      <c r="R36" s="729"/>
      <c r="S36" s="729"/>
      <c r="T36" s="729"/>
      <c r="U36" s="728"/>
    </row>
    <row r="37" spans="1:29" ht="49.5" customHeight="1">
      <c r="A37" s="729"/>
      <c r="B37" s="729"/>
      <c r="C37" s="729"/>
      <c r="D37" s="729"/>
      <c r="E37" s="729"/>
      <c r="F37" s="729"/>
      <c r="G37" s="728"/>
      <c r="H37" s="729"/>
      <c r="I37" s="729"/>
      <c r="J37" s="729"/>
      <c r="K37" s="729"/>
      <c r="L37" s="729"/>
      <c r="M37" s="729"/>
      <c r="N37" s="728"/>
      <c r="O37" s="729"/>
      <c r="P37" s="729"/>
      <c r="Q37" s="729"/>
      <c r="R37" s="729"/>
      <c r="S37" s="729"/>
      <c r="T37" s="729"/>
      <c r="U37" s="728"/>
    </row>
    <row r="38" spans="1:29" s="226" customFormat="1" ht="23.25" customHeight="1">
      <c r="A38" s="711" t="s">
        <v>155</v>
      </c>
      <c r="B38" s="711"/>
      <c r="C38" s="711"/>
      <c r="D38" s="711"/>
      <c r="E38" s="349"/>
      <c r="F38" s="349" t="s">
        <v>7</v>
      </c>
      <c r="G38" s="210" t="s">
        <v>9</v>
      </c>
      <c r="H38" s="711" t="s">
        <v>155</v>
      </c>
      <c r="I38" s="711"/>
      <c r="J38" s="711"/>
      <c r="K38" s="711"/>
      <c r="L38" s="349"/>
      <c r="M38" s="349" t="s">
        <v>7</v>
      </c>
      <c r="N38" s="349" t="s">
        <v>9</v>
      </c>
      <c r="O38" s="712" t="s">
        <v>155</v>
      </c>
      <c r="P38" s="711"/>
      <c r="Q38" s="711"/>
      <c r="R38" s="711"/>
      <c r="S38" s="349"/>
      <c r="T38" s="349" t="s">
        <v>7</v>
      </c>
      <c r="U38" s="349" t="s">
        <v>9</v>
      </c>
      <c r="W38" s="227"/>
      <c r="X38" s="227"/>
      <c r="Y38" s="227"/>
      <c r="Z38" s="227"/>
      <c r="AA38" s="227"/>
      <c r="AB38" s="227"/>
      <c r="AC38" s="227"/>
    </row>
    <row r="39" spans="1:29" s="214" customFormat="1" ht="50.25" customHeight="1">
      <c r="A39" s="781" t="s">
        <v>1340</v>
      </c>
      <c r="B39" s="781"/>
      <c r="C39" s="781"/>
      <c r="D39" s="781"/>
      <c r="E39" s="225" t="s">
        <v>1341</v>
      </c>
      <c r="F39" s="211">
        <f>VLOOKUP(E39,'Общий прайс '!C:E,2,FALSE)</f>
        <v>26510</v>
      </c>
      <c r="G39" s="212">
        <f>VLOOKUP(E39,'Общий прайс '!C:E,3,FALSE)</f>
        <v>26510</v>
      </c>
    </row>
    <row r="40" spans="1:29" s="214" customFormat="1" ht="46.5" customHeight="1">
      <c r="A40" s="781" t="s">
        <v>1342</v>
      </c>
      <c r="B40" s="781"/>
      <c r="C40" s="781"/>
      <c r="D40" s="781"/>
      <c r="E40" s="225" t="s">
        <v>1343</v>
      </c>
      <c r="F40" s="211">
        <f>VLOOKUP(E40,'Общий прайс '!C:E,2,FALSE)</f>
        <v>16580</v>
      </c>
      <c r="G40" s="212">
        <f>VLOOKUP(E40,'Общий прайс '!C:E,3,FALSE)</f>
        <v>16580</v>
      </c>
    </row>
    <row r="41" spans="1:29" s="214" customFormat="1" ht="34.5" customHeight="1">
      <c r="A41" s="713" t="s">
        <v>848</v>
      </c>
      <c r="B41" s="713"/>
      <c r="C41" s="713"/>
      <c r="D41" s="713"/>
      <c r="E41" s="225" t="s">
        <v>849</v>
      </c>
      <c r="F41" s="211">
        <f>VLOOKUP(E41,'Общий прайс '!C:E,2,FALSE)</f>
        <v>17460</v>
      </c>
      <c r="G41" s="212">
        <f>VLOOKUP(E41,'Общий прайс '!C:E,3,FALSE)</f>
        <v>17460</v>
      </c>
      <c r="H41" s="713" t="s">
        <v>850</v>
      </c>
      <c r="I41" s="713"/>
      <c r="J41" s="713"/>
      <c r="K41" s="713"/>
      <c r="L41" s="225" t="s">
        <v>851</v>
      </c>
      <c r="M41" s="211">
        <f>VLOOKUP(L41,'Общий прайс '!C:E,2,FALSE)</f>
        <v>19630</v>
      </c>
      <c r="N41" s="212">
        <f>VLOOKUP(L41,'Общий прайс '!C:E,3,FALSE)</f>
        <v>19630</v>
      </c>
      <c r="O41" s="713" t="s">
        <v>852</v>
      </c>
      <c r="P41" s="713"/>
      <c r="Q41" s="713"/>
      <c r="R41" s="713"/>
      <c r="S41" s="225" t="s">
        <v>853</v>
      </c>
      <c r="T41" s="211">
        <f>VLOOKUP(S41,'Общий прайс '!C:E,2,FALSE)</f>
        <v>19530</v>
      </c>
      <c r="U41" s="212">
        <f>VLOOKUP(S41,'Общий прайс '!C:E,3,FALSE)</f>
        <v>19530</v>
      </c>
    </row>
    <row r="42" spans="1:29" s="214" customFormat="1" ht="62.25" customHeight="1">
      <c r="A42" s="713" t="s">
        <v>862</v>
      </c>
      <c r="B42" s="713"/>
      <c r="C42" s="713"/>
      <c r="D42" s="713"/>
      <c r="E42" s="225" t="s">
        <v>863</v>
      </c>
      <c r="F42" s="211">
        <f>VLOOKUP(E42,'Общий прайс '!C:E,2,FALSE)</f>
        <v>28140</v>
      </c>
      <c r="G42" s="212">
        <f>VLOOKUP(E42,'Общий прайс '!C:E,3,FALSE)</f>
        <v>28140</v>
      </c>
      <c r="H42" s="713" t="s">
        <v>864</v>
      </c>
      <c r="I42" s="713"/>
      <c r="J42" s="713"/>
      <c r="K42" s="713"/>
      <c r="L42" s="225" t="s">
        <v>865</v>
      </c>
      <c r="M42" s="211">
        <f>VLOOKUP(L42,'Общий прайс '!C:E,2,FALSE)</f>
        <v>29700</v>
      </c>
      <c r="N42" s="212">
        <f>VLOOKUP(L42,'Общий прайс '!C:E,3,FALSE)</f>
        <v>29700</v>
      </c>
      <c r="O42" s="713" t="s">
        <v>866</v>
      </c>
      <c r="P42" s="713"/>
      <c r="Q42" s="713"/>
      <c r="R42" s="713"/>
      <c r="S42" s="225" t="s">
        <v>867</v>
      </c>
      <c r="T42" s="211">
        <f>VLOOKUP(S42,'Общий прайс '!C:E,2,FALSE)</f>
        <v>30210</v>
      </c>
      <c r="U42" s="212">
        <f>VLOOKUP(S42,'Общий прайс '!C:E,3,FALSE)</f>
        <v>30210</v>
      </c>
    </row>
    <row r="43" spans="1:29" s="214" customFormat="1" ht="50.25" customHeight="1">
      <c r="A43" s="713" t="s">
        <v>854</v>
      </c>
      <c r="B43" s="713"/>
      <c r="C43" s="713"/>
      <c r="D43" s="713"/>
      <c r="E43" s="225" t="s">
        <v>855</v>
      </c>
      <c r="F43" s="211">
        <f>VLOOKUP(E43,'Общий прайс '!C:E,2,FALSE)</f>
        <v>20000</v>
      </c>
      <c r="G43" s="212">
        <f>VLOOKUP(E43,'Общий прайс '!C:E,3,FALSE)</f>
        <v>20000</v>
      </c>
      <c r="H43" s="775" t="s">
        <v>1560</v>
      </c>
      <c r="I43" s="776"/>
      <c r="J43" s="776"/>
      <c r="K43" s="776"/>
      <c r="L43" s="776"/>
      <c r="M43" s="776"/>
      <c r="N43" s="777"/>
      <c r="O43" s="713" t="s">
        <v>856</v>
      </c>
      <c r="P43" s="713"/>
      <c r="Q43" s="713"/>
      <c r="R43" s="713"/>
      <c r="S43" s="225" t="s">
        <v>857</v>
      </c>
      <c r="T43" s="211">
        <f>VLOOKUP(S43,'Общий прайс '!C:E,2,FALSE)</f>
        <v>22240</v>
      </c>
      <c r="U43" s="212">
        <f>VLOOKUP(S43,'Общий прайс '!C:E,3,FALSE)</f>
        <v>22240</v>
      </c>
    </row>
    <row r="44" spans="1:29" s="214" customFormat="1" ht="62.25" customHeight="1" thickBot="1">
      <c r="A44" s="713" t="s">
        <v>859</v>
      </c>
      <c r="B44" s="713"/>
      <c r="C44" s="713"/>
      <c r="D44" s="713"/>
      <c r="E44" s="225" t="s">
        <v>858</v>
      </c>
      <c r="F44" s="211">
        <f>VLOOKUP(E44,'Общий прайс '!C:E,2,FALSE)</f>
        <v>32050</v>
      </c>
      <c r="G44" s="212">
        <f>VLOOKUP(E44,'Общий прайс '!C:E,3,FALSE)</f>
        <v>32050</v>
      </c>
      <c r="H44" s="778"/>
      <c r="I44" s="779"/>
      <c r="J44" s="779"/>
      <c r="K44" s="779"/>
      <c r="L44" s="779"/>
      <c r="M44" s="779"/>
      <c r="N44" s="780"/>
      <c r="O44" s="713" t="s">
        <v>860</v>
      </c>
      <c r="P44" s="713"/>
      <c r="Q44" s="713"/>
      <c r="R44" s="713"/>
      <c r="S44" s="225" t="s">
        <v>861</v>
      </c>
      <c r="T44" s="211">
        <f>VLOOKUP(S44,'Общий прайс '!C:E,2,FALSE)</f>
        <v>33920</v>
      </c>
      <c r="U44" s="212">
        <f>VLOOKUP(S44,'Общий прайс '!C:E,3,FALSE)</f>
        <v>33920</v>
      </c>
    </row>
    <row r="45" spans="1:29" ht="36.75" thickBot="1">
      <c r="A45" s="772" t="s">
        <v>400</v>
      </c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N45" s="773"/>
      <c r="O45" s="773"/>
      <c r="P45" s="773"/>
      <c r="Q45" s="773"/>
      <c r="R45" s="773"/>
      <c r="S45" s="773"/>
      <c r="T45" s="773"/>
      <c r="U45" s="774"/>
      <c r="V45" s="98"/>
    </row>
    <row r="46" spans="1:29" s="95" customFormat="1" ht="46.5" customHeight="1">
      <c r="A46" s="715" t="s">
        <v>1400</v>
      </c>
      <c r="B46" s="715"/>
      <c r="C46" s="715"/>
      <c r="D46" s="715"/>
      <c r="E46" s="715"/>
      <c r="F46" s="715"/>
      <c r="G46" s="715"/>
      <c r="H46" s="837" t="s">
        <v>1399</v>
      </c>
      <c r="I46" s="838"/>
      <c r="J46" s="838"/>
      <c r="K46" s="838"/>
      <c r="L46" s="838"/>
      <c r="M46" s="838"/>
      <c r="N46" s="839"/>
      <c r="O46" s="715" t="s">
        <v>1401</v>
      </c>
      <c r="P46" s="715"/>
      <c r="Q46" s="715"/>
      <c r="R46" s="715"/>
      <c r="S46" s="715"/>
      <c r="T46" s="715"/>
      <c r="U46" s="715"/>
    </row>
    <row r="47" spans="1:29" ht="15" customHeight="1">
      <c r="A47" s="729"/>
      <c r="B47" s="729"/>
      <c r="C47" s="729"/>
      <c r="D47" s="729"/>
      <c r="E47" s="729"/>
      <c r="F47" s="729"/>
      <c r="G47" s="728" t="s">
        <v>1402</v>
      </c>
      <c r="H47" s="840"/>
      <c r="I47" s="841"/>
      <c r="J47" s="841"/>
      <c r="K47" s="841"/>
      <c r="L47" s="841"/>
      <c r="M47" s="841"/>
      <c r="N47" s="842"/>
      <c r="O47" s="729"/>
      <c r="P47" s="729"/>
      <c r="Q47" s="729"/>
      <c r="R47" s="729"/>
      <c r="S47" s="729"/>
      <c r="T47" s="729"/>
      <c r="U47" s="728" t="s">
        <v>1402</v>
      </c>
    </row>
    <row r="48" spans="1:29" ht="15" customHeight="1">
      <c r="A48" s="729"/>
      <c r="B48" s="729"/>
      <c r="C48" s="729"/>
      <c r="D48" s="729"/>
      <c r="E48" s="729"/>
      <c r="F48" s="729"/>
      <c r="G48" s="728"/>
      <c r="H48" s="840"/>
      <c r="I48" s="841"/>
      <c r="J48" s="841"/>
      <c r="K48" s="841"/>
      <c r="L48" s="841"/>
      <c r="M48" s="841"/>
      <c r="N48" s="842"/>
      <c r="O48" s="729"/>
      <c r="P48" s="729"/>
      <c r="Q48" s="729"/>
      <c r="R48" s="729"/>
      <c r="S48" s="729"/>
      <c r="T48" s="729"/>
      <c r="U48" s="728"/>
    </row>
    <row r="49" spans="1:29" ht="208.5" customHeight="1">
      <c r="A49" s="729"/>
      <c r="B49" s="729"/>
      <c r="C49" s="729"/>
      <c r="D49" s="729"/>
      <c r="E49" s="729"/>
      <c r="F49" s="729"/>
      <c r="G49" s="728"/>
      <c r="H49" s="843"/>
      <c r="I49" s="844"/>
      <c r="J49" s="844"/>
      <c r="K49" s="844"/>
      <c r="L49" s="844"/>
      <c r="M49" s="844"/>
      <c r="N49" s="845"/>
      <c r="O49" s="729"/>
      <c r="P49" s="729"/>
      <c r="Q49" s="729"/>
      <c r="R49" s="729"/>
      <c r="S49" s="729"/>
      <c r="T49" s="729"/>
      <c r="U49" s="728"/>
    </row>
    <row r="50" spans="1:29" s="226" customFormat="1" ht="24" customHeight="1">
      <c r="A50" s="711" t="s">
        <v>155</v>
      </c>
      <c r="B50" s="711"/>
      <c r="C50" s="711"/>
      <c r="D50" s="711"/>
      <c r="E50" s="349"/>
      <c r="F50" s="349" t="s">
        <v>7</v>
      </c>
      <c r="G50" s="210" t="s">
        <v>9</v>
      </c>
      <c r="H50" s="711" t="s">
        <v>155</v>
      </c>
      <c r="I50" s="711"/>
      <c r="J50" s="711"/>
      <c r="K50" s="711"/>
      <c r="L50" s="349"/>
      <c r="M50" s="349" t="s">
        <v>7</v>
      </c>
      <c r="N50" s="349" t="s">
        <v>9</v>
      </c>
      <c r="O50" s="712" t="s">
        <v>155</v>
      </c>
      <c r="P50" s="711"/>
      <c r="Q50" s="711"/>
      <c r="R50" s="711"/>
      <c r="S50" s="349"/>
      <c r="T50" s="349" t="s">
        <v>7</v>
      </c>
      <c r="U50" s="349" t="s">
        <v>9</v>
      </c>
      <c r="W50" s="227"/>
      <c r="X50" s="227"/>
      <c r="Y50" s="227"/>
      <c r="Z50" s="227"/>
      <c r="AA50" s="227"/>
      <c r="AB50" s="227"/>
      <c r="AC50" s="227"/>
    </row>
    <row r="51" spans="1:29" s="214" customFormat="1" ht="55.5" customHeight="1">
      <c r="A51" s="759" t="s">
        <v>1565</v>
      </c>
      <c r="B51" s="759"/>
      <c r="C51" s="759"/>
      <c r="D51" s="759"/>
      <c r="E51" s="230" t="s">
        <v>1397</v>
      </c>
      <c r="F51" s="211">
        <f>VLOOKUP(E51,'Общий прайс '!C:E,2,FALSE)</f>
        <v>21820</v>
      </c>
      <c r="G51" s="212">
        <f>VLOOKUP(E51,'Общий прайс '!C:E,3,FALSE)</f>
        <v>21820</v>
      </c>
      <c r="H51" s="761"/>
      <c r="I51" s="761"/>
      <c r="J51" s="761"/>
      <c r="K51" s="761"/>
      <c r="L51" s="225"/>
      <c r="M51" s="211"/>
      <c r="N51" s="212"/>
      <c r="O51" s="759" t="s">
        <v>834</v>
      </c>
      <c r="P51" s="759"/>
      <c r="Q51" s="759"/>
      <c r="R51" s="759"/>
      <c r="S51" s="230" t="s">
        <v>836</v>
      </c>
      <c r="T51" s="211">
        <f>VLOOKUP(S51,'Общий прайс '!C:E,2,FALSE)</f>
        <v>24110</v>
      </c>
      <c r="U51" s="211">
        <f>VLOOKUP(S51,'Общий прайс '!C:E,3,FALSE)</f>
        <v>24110</v>
      </c>
    </row>
    <row r="52" spans="1:29" s="214" customFormat="1" ht="57" customHeight="1">
      <c r="A52" s="759" t="s">
        <v>833</v>
      </c>
      <c r="B52" s="759"/>
      <c r="C52" s="759"/>
      <c r="D52" s="759"/>
      <c r="E52" s="230" t="s">
        <v>1398</v>
      </c>
      <c r="F52" s="211">
        <f>VLOOKUP(E52,'Общий прайс '!C:E,2,FALSE)</f>
        <v>21820</v>
      </c>
      <c r="G52" s="212">
        <f>VLOOKUP(E52,'Общий прайс '!C:E,3,FALSE)</f>
        <v>21820</v>
      </c>
      <c r="H52" s="761"/>
      <c r="I52" s="761"/>
      <c r="J52" s="761"/>
      <c r="K52" s="761"/>
      <c r="L52" s="225"/>
      <c r="M52" s="211"/>
      <c r="N52" s="212"/>
      <c r="O52" s="759" t="s">
        <v>835</v>
      </c>
      <c r="P52" s="759"/>
      <c r="Q52" s="759"/>
      <c r="R52" s="759"/>
      <c r="S52" s="230" t="s">
        <v>837</v>
      </c>
      <c r="T52" s="211">
        <f>VLOOKUP(S52,'Общий прайс '!C:E,2,FALSE)</f>
        <v>24110</v>
      </c>
      <c r="U52" s="211">
        <f>VLOOKUP(S52,'Общий прайс '!C:E,3,FALSE)</f>
        <v>24110</v>
      </c>
    </row>
    <row r="53" spans="1:29" s="214" customFormat="1" ht="57" customHeight="1">
      <c r="A53" s="759" t="s">
        <v>840</v>
      </c>
      <c r="B53" s="759"/>
      <c r="C53" s="759"/>
      <c r="D53" s="759"/>
      <c r="E53" s="230" t="s">
        <v>1395</v>
      </c>
      <c r="F53" s="211">
        <f>VLOOKUP(E53,'Общий прайс '!C:E,2,FALSE)</f>
        <v>33530</v>
      </c>
      <c r="G53" s="212">
        <f>VLOOKUP(E53,'Общий прайс '!C:E,3,FALSE)</f>
        <v>33530</v>
      </c>
      <c r="H53" s="713"/>
      <c r="I53" s="713"/>
      <c r="J53" s="713"/>
      <c r="K53" s="713"/>
      <c r="L53" s="348"/>
      <c r="M53" s="213"/>
      <c r="N53" s="213"/>
      <c r="O53" s="759" t="s">
        <v>842</v>
      </c>
      <c r="P53" s="759"/>
      <c r="Q53" s="759"/>
      <c r="R53" s="759"/>
      <c r="S53" s="230" t="s">
        <v>838</v>
      </c>
      <c r="T53" s="211">
        <f>VLOOKUP(S53,'Общий прайс '!C:E,2,FALSE)</f>
        <v>35820</v>
      </c>
      <c r="U53" s="211">
        <f>VLOOKUP(S53,'Общий прайс '!C:E,3,FALSE)</f>
        <v>35820</v>
      </c>
    </row>
    <row r="54" spans="1:29" s="214" customFormat="1" ht="57" customHeight="1">
      <c r="A54" s="759" t="s">
        <v>841</v>
      </c>
      <c r="B54" s="759"/>
      <c r="C54" s="759"/>
      <c r="D54" s="759"/>
      <c r="E54" s="230" t="s">
        <v>1396</v>
      </c>
      <c r="F54" s="211">
        <f>VLOOKUP(E54,'Общий прайс '!C:E,2,FALSE)</f>
        <v>33530</v>
      </c>
      <c r="G54" s="212">
        <f>VLOOKUP(E54,'Общий прайс '!C:E,3,FALSE)</f>
        <v>33530</v>
      </c>
      <c r="H54" s="713"/>
      <c r="I54" s="713"/>
      <c r="J54" s="713"/>
      <c r="K54" s="713"/>
      <c r="L54" s="348"/>
      <c r="M54" s="213"/>
      <c r="N54" s="213"/>
      <c r="O54" s="759" t="s">
        <v>843</v>
      </c>
      <c r="P54" s="759"/>
      <c r="Q54" s="759"/>
      <c r="R54" s="759"/>
      <c r="S54" s="230" t="s">
        <v>839</v>
      </c>
      <c r="T54" s="211">
        <f>VLOOKUP(S54,'Общий прайс '!C:E,2,FALSE)</f>
        <v>35820</v>
      </c>
      <c r="U54" s="211">
        <f>VLOOKUP(S54,'Общий прайс '!C:E,3,FALSE)</f>
        <v>35820</v>
      </c>
    </row>
    <row r="55" spans="1:29" s="95" customFormat="1" ht="37.5" customHeight="1">
      <c r="A55" s="714" t="s">
        <v>735</v>
      </c>
      <c r="B55" s="714"/>
      <c r="C55" s="714"/>
      <c r="D55" s="714"/>
      <c r="E55" s="714"/>
      <c r="F55" s="714"/>
      <c r="G55" s="714"/>
      <c r="H55" s="715" t="s">
        <v>736</v>
      </c>
      <c r="I55" s="715"/>
      <c r="J55" s="715"/>
      <c r="K55" s="715"/>
      <c r="L55" s="715"/>
      <c r="M55" s="715"/>
      <c r="N55" s="715"/>
      <c r="O55" s="716" t="s">
        <v>737</v>
      </c>
      <c r="P55" s="717"/>
      <c r="Q55" s="717"/>
      <c r="R55" s="717"/>
      <c r="S55" s="717"/>
      <c r="T55" s="717"/>
      <c r="U55" s="718"/>
    </row>
    <row r="56" spans="1:29" ht="173.25" customHeight="1">
      <c r="A56" s="729"/>
      <c r="B56" s="729"/>
      <c r="C56" s="729"/>
      <c r="D56" s="729"/>
      <c r="E56" s="729"/>
      <c r="F56" s="729"/>
      <c r="G56" s="728" t="s">
        <v>734</v>
      </c>
      <c r="H56" s="729"/>
      <c r="I56" s="729"/>
      <c r="J56" s="729"/>
      <c r="K56" s="729"/>
      <c r="L56" s="729"/>
      <c r="M56" s="729"/>
      <c r="N56" s="728" t="s">
        <v>734</v>
      </c>
      <c r="O56" s="729"/>
      <c r="P56" s="729"/>
      <c r="Q56" s="729"/>
      <c r="R56" s="729"/>
      <c r="S56" s="729"/>
      <c r="T56" s="729"/>
      <c r="U56" s="728" t="s">
        <v>734</v>
      </c>
    </row>
    <row r="57" spans="1:29" ht="15">
      <c r="A57" s="729"/>
      <c r="B57" s="729"/>
      <c r="C57" s="729"/>
      <c r="D57" s="729"/>
      <c r="E57" s="729"/>
      <c r="F57" s="729"/>
      <c r="G57" s="728"/>
      <c r="H57" s="729"/>
      <c r="I57" s="729"/>
      <c r="J57" s="729"/>
      <c r="K57" s="729"/>
      <c r="L57" s="729"/>
      <c r="M57" s="729"/>
      <c r="N57" s="728"/>
      <c r="O57" s="729"/>
      <c r="P57" s="729"/>
      <c r="Q57" s="729"/>
      <c r="R57" s="729"/>
      <c r="S57" s="729"/>
      <c r="T57" s="729"/>
      <c r="U57" s="728"/>
    </row>
    <row r="58" spans="1:29" ht="49.5" customHeight="1">
      <c r="A58" s="729"/>
      <c r="B58" s="729"/>
      <c r="C58" s="729"/>
      <c r="D58" s="729"/>
      <c r="E58" s="729"/>
      <c r="F58" s="729"/>
      <c r="G58" s="728"/>
      <c r="H58" s="729"/>
      <c r="I58" s="729"/>
      <c r="J58" s="729"/>
      <c r="K58" s="729"/>
      <c r="L58" s="729"/>
      <c r="M58" s="729"/>
      <c r="N58" s="728"/>
      <c r="O58" s="729"/>
      <c r="P58" s="729"/>
      <c r="Q58" s="729"/>
      <c r="R58" s="729"/>
      <c r="S58" s="729"/>
      <c r="T58" s="729"/>
      <c r="U58" s="728"/>
    </row>
    <row r="59" spans="1:29" s="226" customFormat="1" ht="23.25" customHeight="1">
      <c r="A59" s="711" t="s">
        <v>155</v>
      </c>
      <c r="B59" s="711"/>
      <c r="C59" s="711"/>
      <c r="D59" s="711"/>
      <c r="E59" s="209"/>
      <c r="F59" s="209" t="s">
        <v>7</v>
      </c>
      <c r="G59" s="210" t="s">
        <v>9</v>
      </c>
      <c r="H59" s="711" t="s">
        <v>155</v>
      </c>
      <c r="I59" s="711"/>
      <c r="J59" s="711"/>
      <c r="K59" s="711"/>
      <c r="L59" s="209"/>
      <c r="M59" s="209" t="s">
        <v>7</v>
      </c>
      <c r="N59" s="209" t="s">
        <v>9</v>
      </c>
      <c r="O59" s="712" t="s">
        <v>155</v>
      </c>
      <c r="P59" s="711"/>
      <c r="Q59" s="711"/>
      <c r="R59" s="711"/>
      <c r="S59" s="209"/>
      <c r="T59" s="209" t="s">
        <v>7</v>
      </c>
      <c r="U59" s="209" t="s">
        <v>9</v>
      </c>
      <c r="W59" s="227"/>
      <c r="X59" s="227"/>
      <c r="Y59" s="227"/>
      <c r="Z59" s="227"/>
      <c r="AA59" s="227"/>
      <c r="AB59" s="227"/>
      <c r="AC59" s="227"/>
    </row>
    <row r="60" spans="1:29" s="214" customFormat="1" ht="62.25" customHeight="1">
      <c r="A60" s="713" t="s">
        <v>714</v>
      </c>
      <c r="B60" s="713"/>
      <c r="C60" s="713"/>
      <c r="D60" s="713"/>
      <c r="E60" s="225" t="s">
        <v>726</v>
      </c>
      <c r="F60" s="211">
        <f>VLOOKUP(E60,'Общий прайс '!C:E,2,FALSE)</f>
        <v>28440</v>
      </c>
      <c r="G60" s="212">
        <f>VLOOKUP(E60,'Общий прайс '!C:E,3,FALSE)</f>
        <v>28440</v>
      </c>
      <c r="H60" s="713" t="s">
        <v>715</v>
      </c>
      <c r="I60" s="713"/>
      <c r="J60" s="713"/>
      <c r="K60" s="713"/>
      <c r="L60" s="225" t="s">
        <v>727</v>
      </c>
      <c r="M60" s="211">
        <f>VLOOKUP(L60,'Общий прайс '!C:E,2,FALSE)</f>
        <v>30010</v>
      </c>
      <c r="N60" s="212">
        <f>VLOOKUP(L60,'Общий прайс '!C:E,3,FALSE)</f>
        <v>30010</v>
      </c>
      <c r="O60" s="713" t="s">
        <v>716</v>
      </c>
      <c r="P60" s="713"/>
      <c r="Q60" s="713"/>
      <c r="R60" s="713"/>
      <c r="S60" s="225" t="s">
        <v>728</v>
      </c>
      <c r="T60" s="211">
        <f>VLOOKUP(S60,'Общий прайс '!C:E,2,FALSE)</f>
        <v>30510</v>
      </c>
      <c r="U60" s="211">
        <f>VLOOKUP(S60,'Общий прайс '!C:E,3,FALSE)</f>
        <v>30510</v>
      </c>
    </row>
    <row r="61" spans="1:29" s="214" customFormat="1" ht="62.25" customHeight="1">
      <c r="A61" s="713" t="s">
        <v>717</v>
      </c>
      <c r="B61" s="713"/>
      <c r="C61" s="713"/>
      <c r="D61" s="713"/>
      <c r="E61" s="225" t="s">
        <v>731</v>
      </c>
      <c r="F61" s="211">
        <f>VLOOKUP(E61,'Общий прайс '!C:E,2,FALSE)</f>
        <v>17760</v>
      </c>
      <c r="G61" s="212">
        <f>VLOOKUP(E61,'Общий прайс '!C:E,3,FALSE)</f>
        <v>17760</v>
      </c>
      <c r="H61" s="713" t="s">
        <v>718</v>
      </c>
      <c r="I61" s="713"/>
      <c r="J61" s="713"/>
      <c r="K61" s="713"/>
      <c r="L61" s="225" t="s">
        <v>732</v>
      </c>
      <c r="M61" s="211">
        <f>VLOOKUP(L61,'Общий прайс '!C:E,2,FALSE)</f>
        <v>19940</v>
      </c>
      <c r="N61" s="212">
        <f>VLOOKUP(L61,'Общий прайс '!C:E,3,FALSE)</f>
        <v>19940</v>
      </c>
      <c r="O61" s="713" t="s">
        <v>719</v>
      </c>
      <c r="P61" s="713"/>
      <c r="Q61" s="713"/>
      <c r="R61" s="713"/>
      <c r="S61" s="225" t="s">
        <v>733</v>
      </c>
      <c r="T61" s="211">
        <f>VLOOKUP(S61,'Общий прайс '!C:E,2,FALSE)</f>
        <v>19830</v>
      </c>
      <c r="U61" s="211">
        <f>VLOOKUP(S61,'Общий прайс '!C:E,3,FALSE)</f>
        <v>19830</v>
      </c>
    </row>
    <row r="62" spans="1:29" s="214" customFormat="1" ht="62.25" customHeight="1">
      <c r="A62" s="713" t="s">
        <v>720</v>
      </c>
      <c r="B62" s="713"/>
      <c r="C62" s="713"/>
      <c r="D62" s="713"/>
      <c r="E62" s="225" t="s">
        <v>724</v>
      </c>
      <c r="F62" s="211">
        <f>VLOOKUP(E62,'Общий прайс '!C:E,2,FALSE)</f>
        <v>32540</v>
      </c>
      <c r="G62" s="212">
        <f>VLOOKUP(E62,'Общий прайс '!C:E,3,FALSE)</f>
        <v>32540</v>
      </c>
      <c r="H62" s="846" t="s">
        <v>1559</v>
      </c>
      <c r="I62" s="847"/>
      <c r="J62" s="847"/>
      <c r="K62" s="847"/>
      <c r="L62" s="847"/>
      <c r="M62" s="847"/>
      <c r="N62" s="848"/>
      <c r="O62" s="713" t="s">
        <v>721</v>
      </c>
      <c r="P62" s="713"/>
      <c r="Q62" s="713"/>
      <c r="R62" s="713"/>
      <c r="S62" s="225" t="s">
        <v>725</v>
      </c>
      <c r="T62" s="211">
        <f>VLOOKUP(S62,'Общий прайс '!C:E,2,FALSE)</f>
        <v>33730</v>
      </c>
      <c r="U62" s="211">
        <f>VLOOKUP(S62,'Общий прайс '!C:E,3,FALSE)</f>
        <v>33730</v>
      </c>
    </row>
    <row r="63" spans="1:29" s="214" customFormat="1" ht="72.75" customHeight="1">
      <c r="A63" s="713" t="s">
        <v>722</v>
      </c>
      <c r="B63" s="713"/>
      <c r="C63" s="713"/>
      <c r="D63" s="713"/>
      <c r="E63" s="225" t="s">
        <v>729</v>
      </c>
      <c r="F63" s="211">
        <f>VLOOKUP(E63,'Общий прайс '!C:E,2,FALSE)</f>
        <v>20490</v>
      </c>
      <c r="G63" s="212">
        <f>VLOOKUP(E63,'Общий прайс '!C:E,3,FALSE)</f>
        <v>20490</v>
      </c>
      <c r="H63" s="849"/>
      <c r="I63" s="850"/>
      <c r="J63" s="850"/>
      <c r="K63" s="850"/>
      <c r="L63" s="850"/>
      <c r="M63" s="850"/>
      <c r="N63" s="851"/>
      <c r="O63" s="713" t="s">
        <v>723</v>
      </c>
      <c r="P63" s="713"/>
      <c r="Q63" s="713"/>
      <c r="R63" s="713"/>
      <c r="S63" s="225" t="s">
        <v>730</v>
      </c>
      <c r="T63" s="211">
        <f>VLOOKUP(S63,'Общий прайс '!C:E,2,FALSE)</f>
        <v>22050</v>
      </c>
      <c r="U63" s="211">
        <f>VLOOKUP(S63,'Общий прайс '!C:E,3,FALSE)</f>
        <v>22050</v>
      </c>
    </row>
    <row r="64" spans="1:29" s="95" customFormat="1" ht="46.5" customHeight="1">
      <c r="A64" s="715" t="s">
        <v>758</v>
      </c>
      <c r="B64" s="715"/>
      <c r="C64" s="715"/>
      <c r="D64" s="715"/>
      <c r="E64" s="715"/>
      <c r="F64" s="715"/>
      <c r="G64" s="715"/>
      <c r="H64" s="715" t="s">
        <v>759</v>
      </c>
      <c r="I64" s="715"/>
      <c r="J64" s="715"/>
      <c r="K64" s="715"/>
      <c r="L64" s="715"/>
      <c r="M64" s="715"/>
      <c r="N64" s="715"/>
      <c r="O64" s="715" t="s">
        <v>760</v>
      </c>
      <c r="P64" s="715"/>
      <c r="Q64" s="715"/>
      <c r="R64" s="715"/>
      <c r="S64" s="715"/>
      <c r="T64" s="715"/>
      <c r="U64" s="715"/>
    </row>
    <row r="65" spans="1:29" ht="15" customHeight="1">
      <c r="A65" s="729"/>
      <c r="B65" s="729"/>
      <c r="C65" s="729"/>
      <c r="D65" s="729"/>
      <c r="E65" s="729"/>
      <c r="F65" s="729"/>
      <c r="G65" s="728" t="s">
        <v>761</v>
      </c>
      <c r="H65" s="729"/>
      <c r="I65" s="729"/>
      <c r="J65" s="729"/>
      <c r="K65" s="729"/>
      <c r="L65" s="729"/>
      <c r="M65" s="729"/>
      <c r="N65" s="728" t="s">
        <v>761</v>
      </c>
      <c r="O65" s="729"/>
      <c r="P65" s="729"/>
      <c r="Q65" s="729"/>
      <c r="R65" s="729"/>
      <c r="S65" s="729"/>
      <c r="T65" s="729"/>
      <c r="U65" s="728" t="s">
        <v>761</v>
      </c>
    </row>
    <row r="66" spans="1:29" ht="15">
      <c r="A66" s="729"/>
      <c r="B66" s="729"/>
      <c r="C66" s="729"/>
      <c r="D66" s="729"/>
      <c r="E66" s="729"/>
      <c r="F66" s="729"/>
      <c r="G66" s="728"/>
      <c r="H66" s="729"/>
      <c r="I66" s="729"/>
      <c r="J66" s="729"/>
      <c r="K66" s="729"/>
      <c r="L66" s="729"/>
      <c r="M66" s="729"/>
      <c r="N66" s="728"/>
      <c r="O66" s="729"/>
      <c r="P66" s="729"/>
      <c r="Q66" s="729"/>
      <c r="R66" s="729"/>
      <c r="S66" s="729"/>
      <c r="T66" s="729"/>
      <c r="U66" s="728"/>
    </row>
    <row r="67" spans="1:29" ht="208.5" customHeight="1">
      <c r="A67" s="729"/>
      <c r="B67" s="729"/>
      <c r="C67" s="729"/>
      <c r="D67" s="729"/>
      <c r="E67" s="729"/>
      <c r="F67" s="729"/>
      <c r="G67" s="728"/>
      <c r="H67" s="729"/>
      <c r="I67" s="729"/>
      <c r="J67" s="729"/>
      <c r="K67" s="729"/>
      <c r="L67" s="729"/>
      <c r="M67" s="729"/>
      <c r="N67" s="728"/>
      <c r="O67" s="729"/>
      <c r="P67" s="729"/>
      <c r="Q67" s="729"/>
      <c r="R67" s="729"/>
      <c r="S67" s="729"/>
      <c r="T67" s="729"/>
      <c r="U67" s="728"/>
    </row>
    <row r="68" spans="1:29" s="226" customFormat="1" ht="24" customHeight="1">
      <c r="A68" s="711" t="s">
        <v>155</v>
      </c>
      <c r="B68" s="711"/>
      <c r="C68" s="711"/>
      <c r="D68" s="711"/>
      <c r="E68" s="341"/>
      <c r="F68" s="341" t="s">
        <v>7</v>
      </c>
      <c r="G68" s="210" t="s">
        <v>9</v>
      </c>
      <c r="H68" s="711" t="s">
        <v>155</v>
      </c>
      <c r="I68" s="711"/>
      <c r="J68" s="711"/>
      <c r="K68" s="711"/>
      <c r="L68" s="341"/>
      <c r="M68" s="341" t="s">
        <v>7</v>
      </c>
      <c r="N68" s="341" t="s">
        <v>9</v>
      </c>
      <c r="O68" s="712" t="s">
        <v>155</v>
      </c>
      <c r="P68" s="711"/>
      <c r="Q68" s="711"/>
      <c r="R68" s="711"/>
      <c r="S68" s="341"/>
      <c r="T68" s="341" t="s">
        <v>7</v>
      </c>
      <c r="U68" s="341" t="s">
        <v>9</v>
      </c>
      <c r="W68" s="227"/>
      <c r="X68" s="227"/>
      <c r="Y68" s="227"/>
      <c r="Z68" s="227"/>
      <c r="AA68" s="227"/>
      <c r="AB68" s="227"/>
      <c r="AC68" s="227"/>
    </row>
    <row r="69" spans="1:29" s="214" customFormat="1" ht="57" customHeight="1">
      <c r="A69" s="761" t="s">
        <v>775</v>
      </c>
      <c r="B69" s="761"/>
      <c r="C69" s="761"/>
      <c r="D69" s="761"/>
      <c r="E69" s="225" t="s">
        <v>776</v>
      </c>
      <c r="F69" s="211">
        <f>VLOOKUP(E69,'Общий прайс '!C:E,2,FALSE)</f>
        <v>17760</v>
      </c>
      <c r="G69" s="212">
        <f>VLOOKUP(E69,'Общий прайс '!C:E,3,FALSE)</f>
        <v>17760</v>
      </c>
      <c r="H69" s="761" t="s">
        <v>777</v>
      </c>
      <c r="I69" s="761"/>
      <c r="J69" s="761"/>
      <c r="K69" s="761"/>
      <c r="L69" s="225" t="s">
        <v>778</v>
      </c>
      <c r="M69" s="211">
        <f>VLOOKUP(L69,'Общий прайс '!C:E,2,FALSE)</f>
        <v>19940</v>
      </c>
      <c r="N69" s="212">
        <f>VLOOKUP(L69,'Общий прайс '!C:E,3,FALSE)</f>
        <v>19940</v>
      </c>
      <c r="O69" s="761" t="s">
        <v>779</v>
      </c>
      <c r="P69" s="761"/>
      <c r="Q69" s="761"/>
      <c r="R69" s="761"/>
      <c r="S69" s="225" t="s">
        <v>780</v>
      </c>
      <c r="T69" s="211">
        <f>VLOOKUP(S69,'Общий прайс '!C:E,2,FALSE)</f>
        <v>19830</v>
      </c>
      <c r="U69" s="211">
        <f>VLOOKUP(S69,'Общий прайс '!C:E,3,FALSE)</f>
        <v>19830</v>
      </c>
    </row>
    <row r="70" spans="1:29" s="214" customFormat="1" ht="57" customHeight="1">
      <c r="A70" s="761" t="s">
        <v>771</v>
      </c>
      <c r="B70" s="761"/>
      <c r="C70" s="761"/>
      <c r="D70" s="761"/>
      <c r="E70" s="225" t="s">
        <v>772</v>
      </c>
      <c r="F70" s="211">
        <f>VLOOKUP(E70,'Общий прайс '!C:E,2,FALSE)</f>
        <v>20490</v>
      </c>
      <c r="G70" s="212">
        <f>VLOOKUP(E70,'Общий прайс '!C:E,3,FALSE)</f>
        <v>20490</v>
      </c>
      <c r="H70" s="761" t="s">
        <v>767</v>
      </c>
      <c r="I70" s="761"/>
      <c r="J70" s="761"/>
      <c r="K70" s="761"/>
      <c r="L70" s="225" t="s">
        <v>768</v>
      </c>
      <c r="M70" s="211">
        <f>VLOOKUP(L70,'Общий прайс '!C:E,2,FALSE)</f>
        <v>30010</v>
      </c>
      <c r="N70" s="212">
        <f>VLOOKUP(L70,'Общий прайс '!C:E,3,FALSE)</f>
        <v>30010</v>
      </c>
      <c r="O70" s="761" t="s">
        <v>773</v>
      </c>
      <c r="P70" s="761"/>
      <c r="Q70" s="761"/>
      <c r="R70" s="761"/>
      <c r="S70" s="225" t="s">
        <v>774</v>
      </c>
      <c r="T70" s="211">
        <f>VLOOKUP(S70,'Общий прайс '!C:E,2,FALSE)</f>
        <v>22050</v>
      </c>
      <c r="U70" s="211">
        <f>VLOOKUP(S70,'Общий прайс '!C:E,3,FALSE)</f>
        <v>22050</v>
      </c>
    </row>
    <row r="71" spans="1:29" s="214" customFormat="1" ht="57" customHeight="1">
      <c r="A71" s="761" t="s">
        <v>765</v>
      </c>
      <c r="B71" s="761"/>
      <c r="C71" s="761"/>
      <c r="D71" s="761"/>
      <c r="E71" s="225" t="s">
        <v>766</v>
      </c>
      <c r="F71" s="211">
        <f>VLOOKUP(E71,'Общий прайс '!C:E,2,FALSE)</f>
        <v>28440</v>
      </c>
      <c r="G71" s="212">
        <f>VLOOKUP(E71,'Общий прайс '!C:E,3,FALSE)</f>
        <v>28440</v>
      </c>
      <c r="H71" s="775" t="s">
        <v>1561</v>
      </c>
      <c r="I71" s="776"/>
      <c r="J71" s="776"/>
      <c r="K71" s="776"/>
      <c r="L71" s="776"/>
      <c r="M71" s="776"/>
      <c r="N71" s="777"/>
      <c r="O71" s="761" t="s">
        <v>769</v>
      </c>
      <c r="P71" s="761"/>
      <c r="Q71" s="761"/>
      <c r="R71" s="761"/>
      <c r="S71" s="225" t="s">
        <v>770</v>
      </c>
      <c r="T71" s="211">
        <f>VLOOKUP(S71,'Общий прайс '!C:E,2,FALSE)</f>
        <v>30510</v>
      </c>
      <c r="U71" s="211">
        <f>VLOOKUP(S71,'Общий прайс '!C:E,3,FALSE)</f>
        <v>30510</v>
      </c>
    </row>
    <row r="72" spans="1:29" s="214" customFormat="1" ht="57" customHeight="1">
      <c r="A72" s="761" t="s">
        <v>781</v>
      </c>
      <c r="B72" s="761"/>
      <c r="C72" s="761"/>
      <c r="D72" s="761"/>
      <c r="E72" s="225" t="s">
        <v>762</v>
      </c>
      <c r="F72" s="211">
        <f>VLOOKUP(E72,'Общий прайс '!C:E,2,FALSE)</f>
        <v>32540</v>
      </c>
      <c r="G72" s="212">
        <f>VLOOKUP(E72,'Общий прайс '!C:E,3,FALSE)</f>
        <v>32540</v>
      </c>
      <c r="H72" s="778"/>
      <c r="I72" s="779"/>
      <c r="J72" s="779"/>
      <c r="K72" s="779"/>
      <c r="L72" s="779"/>
      <c r="M72" s="779"/>
      <c r="N72" s="780"/>
      <c r="O72" s="761" t="s">
        <v>763</v>
      </c>
      <c r="P72" s="761"/>
      <c r="Q72" s="761"/>
      <c r="R72" s="761"/>
      <c r="S72" s="225" t="s">
        <v>764</v>
      </c>
      <c r="T72" s="211">
        <f>VLOOKUP(S72,'Общий прайс '!C:E,2,FALSE)</f>
        <v>33730</v>
      </c>
      <c r="U72" s="211">
        <f>VLOOKUP(S72,'Общий прайс '!C:E,3,FALSE)</f>
        <v>33730</v>
      </c>
    </row>
    <row r="73" spans="1:29" s="95" customFormat="1" ht="46.5" customHeight="1">
      <c r="A73" s="715" t="s">
        <v>156</v>
      </c>
      <c r="B73" s="715"/>
      <c r="C73" s="715"/>
      <c r="D73" s="715"/>
      <c r="E73" s="715"/>
      <c r="F73" s="715"/>
      <c r="G73" s="715"/>
      <c r="H73" s="715" t="s">
        <v>157</v>
      </c>
      <c r="I73" s="715"/>
      <c r="J73" s="715"/>
      <c r="K73" s="715"/>
      <c r="L73" s="715"/>
      <c r="M73" s="715"/>
      <c r="N73" s="715"/>
      <c r="O73" s="715" t="s">
        <v>158</v>
      </c>
      <c r="P73" s="715"/>
      <c r="Q73" s="715"/>
      <c r="R73" s="715"/>
      <c r="S73" s="715"/>
      <c r="T73" s="715"/>
      <c r="U73" s="715"/>
    </row>
    <row r="74" spans="1:29" ht="15">
      <c r="A74" s="729"/>
      <c r="B74" s="729"/>
      <c r="C74" s="729"/>
      <c r="D74" s="729"/>
      <c r="E74" s="729"/>
      <c r="F74" s="729"/>
      <c r="G74" s="728" t="s">
        <v>159</v>
      </c>
      <c r="H74" s="729"/>
      <c r="I74" s="729"/>
      <c r="J74" s="729"/>
      <c r="K74" s="729"/>
      <c r="L74" s="729"/>
      <c r="M74" s="729"/>
      <c r="N74" s="728" t="s">
        <v>159</v>
      </c>
      <c r="O74" s="729"/>
      <c r="P74" s="729"/>
      <c r="Q74" s="729"/>
      <c r="R74" s="729"/>
      <c r="S74" s="729"/>
      <c r="T74" s="729"/>
      <c r="U74" s="728" t="s">
        <v>159</v>
      </c>
    </row>
    <row r="75" spans="1:29" ht="15">
      <c r="A75" s="729"/>
      <c r="B75" s="729"/>
      <c r="C75" s="729"/>
      <c r="D75" s="729"/>
      <c r="E75" s="729"/>
      <c r="F75" s="729"/>
      <c r="G75" s="728"/>
      <c r="H75" s="729"/>
      <c r="I75" s="729"/>
      <c r="J75" s="729"/>
      <c r="K75" s="729"/>
      <c r="L75" s="729"/>
      <c r="M75" s="729"/>
      <c r="N75" s="728"/>
      <c r="O75" s="729"/>
      <c r="P75" s="729"/>
      <c r="Q75" s="729"/>
      <c r="R75" s="729"/>
      <c r="S75" s="729"/>
      <c r="T75" s="729"/>
      <c r="U75" s="728"/>
    </row>
    <row r="76" spans="1:29" ht="208.5" customHeight="1">
      <c r="A76" s="729"/>
      <c r="B76" s="729"/>
      <c r="C76" s="729"/>
      <c r="D76" s="729"/>
      <c r="E76" s="729"/>
      <c r="F76" s="729"/>
      <c r="G76" s="728"/>
      <c r="H76" s="729"/>
      <c r="I76" s="729"/>
      <c r="J76" s="729"/>
      <c r="K76" s="729"/>
      <c r="L76" s="729"/>
      <c r="M76" s="729"/>
      <c r="N76" s="728"/>
      <c r="O76" s="729"/>
      <c r="P76" s="729"/>
      <c r="Q76" s="729"/>
      <c r="R76" s="729"/>
      <c r="S76" s="729"/>
      <c r="T76" s="729"/>
      <c r="U76" s="728"/>
    </row>
    <row r="77" spans="1:29" s="226" customFormat="1" ht="24" customHeight="1">
      <c r="A77" s="711" t="s">
        <v>155</v>
      </c>
      <c r="B77" s="711"/>
      <c r="C77" s="711"/>
      <c r="D77" s="711"/>
      <c r="E77" s="209"/>
      <c r="F77" s="209" t="s">
        <v>7</v>
      </c>
      <c r="G77" s="210" t="s">
        <v>9</v>
      </c>
      <c r="H77" s="711" t="s">
        <v>155</v>
      </c>
      <c r="I77" s="711"/>
      <c r="J77" s="711"/>
      <c r="K77" s="711"/>
      <c r="L77" s="209"/>
      <c r="M77" s="209" t="s">
        <v>7</v>
      </c>
      <c r="N77" s="209" t="s">
        <v>9</v>
      </c>
      <c r="O77" s="712" t="s">
        <v>155</v>
      </c>
      <c r="P77" s="711"/>
      <c r="Q77" s="711"/>
      <c r="R77" s="711"/>
      <c r="S77" s="209"/>
      <c r="T77" s="209" t="s">
        <v>7</v>
      </c>
      <c r="U77" s="209" t="s">
        <v>9</v>
      </c>
      <c r="W77" s="227"/>
      <c r="X77" s="227"/>
      <c r="Y77" s="227"/>
      <c r="Z77" s="227"/>
      <c r="AA77" s="227"/>
      <c r="AB77" s="227"/>
      <c r="AC77" s="227"/>
    </row>
    <row r="78" spans="1:29" s="214" customFormat="1" ht="57" customHeight="1">
      <c r="A78" s="761" t="s">
        <v>184</v>
      </c>
      <c r="B78" s="761"/>
      <c r="C78" s="761"/>
      <c r="D78" s="761"/>
      <c r="E78" s="225" t="s">
        <v>185</v>
      </c>
      <c r="F78" s="211">
        <f>VLOOKUP(E78,'Общий прайс '!C:E,2,FALSE)</f>
        <v>17760</v>
      </c>
      <c r="G78" s="212">
        <f>VLOOKUP(E78,'Общий прайс '!C:E,3,FALSE)</f>
        <v>17760</v>
      </c>
      <c r="H78" s="761" t="s">
        <v>188</v>
      </c>
      <c r="I78" s="761"/>
      <c r="J78" s="761"/>
      <c r="K78" s="761"/>
      <c r="L78" s="228" t="s">
        <v>189</v>
      </c>
      <c r="M78" s="211">
        <f>VLOOKUP(L78,'Общий прайс '!C:E,2,FALSE)</f>
        <v>19940</v>
      </c>
      <c r="N78" s="212">
        <f>VLOOKUP(L78,'Общий прайс '!C:E,3,FALSE)</f>
        <v>19940</v>
      </c>
      <c r="O78" s="761" t="s">
        <v>190</v>
      </c>
      <c r="P78" s="761"/>
      <c r="Q78" s="761"/>
      <c r="R78" s="761"/>
      <c r="S78" s="225" t="s">
        <v>191</v>
      </c>
      <c r="T78" s="211">
        <f>VLOOKUP(S78,'Общий прайс '!C:E,2,FALSE)</f>
        <v>19830</v>
      </c>
      <c r="U78" s="211">
        <f>VLOOKUP(S78,'Общий прайс '!C:E,3,FALSE)</f>
        <v>19830</v>
      </c>
    </row>
    <row r="79" spans="1:29" s="214" customFormat="1" ht="57" customHeight="1">
      <c r="A79" s="761" t="s">
        <v>277</v>
      </c>
      <c r="B79" s="761"/>
      <c r="C79" s="761"/>
      <c r="D79" s="761"/>
      <c r="E79" s="225" t="s">
        <v>231</v>
      </c>
      <c r="F79" s="211">
        <f>VLOOKUP(E79,'Общий прайс '!C:E,2,FALSE)</f>
        <v>28440</v>
      </c>
      <c r="G79" s="212">
        <f>VLOOKUP(E79,'Общий прайс '!C:E,3,FALSE)</f>
        <v>28440</v>
      </c>
      <c r="H79" s="761" t="s">
        <v>280</v>
      </c>
      <c r="I79" s="761"/>
      <c r="J79" s="761"/>
      <c r="K79" s="761"/>
      <c r="L79" s="225" t="s">
        <v>234</v>
      </c>
      <c r="M79" s="211">
        <f>VLOOKUP(L79,'Общий прайс '!C:E,2,FALSE)</f>
        <v>30010</v>
      </c>
      <c r="N79" s="212">
        <f>VLOOKUP(L79,'Общий прайс '!C:E,3,FALSE)</f>
        <v>30010</v>
      </c>
      <c r="O79" s="761" t="s">
        <v>283</v>
      </c>
      <c r="P79" s="761"/>
      <c r="Q79" s="761"/>
      <c r="R79" s="761"/>
      <c r="S79" s="225" t="s">
        <v>237</v>
      </c>
      <c r="T79" s="211">
        <f>VLOOKUP(S79,'Общий прайс '!C:E,2,FALSE)</f>
        <v>30510</v>
      </c>
      <c r="U79" s="211">
        <f>VLOOKUP(S79,'Общий прайс '!C:E,3,FALSE)</f>
        <v>30510</v>
      </c>
    </row>
    <row r="80" spans="1:29" s="214" customFormat="1" ht="57" customHeight="1">
      <c r="A80" s="761" t="s">
        <v>186</v>
      </c>
      <c r="B80" s="761"/>
      <c r="C80" s="761"/>
      <c r="D80" s="761"/>
      <c r="E80" s="225" t="s">
        <v>187</v>
      </c>
      <c r="F80" s="211">
        <f>VLOOKUP(E80,'Общий прайс '!C:E,2,FALSE)</f>
        <v>20490</v>
      </c>
      <c r="G80" s="212">
        <f>VLOOKUP(E80,'Общий прайс '!C:E,3,FALSE)</f>
        <v>20490</v>
      </c>
      <c r="H80" s="713"/>
      <c r="I80" s="713"/>
      <c r="J80" s="713"/>
      <c r="K80" s="713"/>
      <c r="L80" s="229"/>
      <c r="M80" s="213"/>
      <c r="N80" s="213"/>
      <c r="O80" s="761" t="s">
        <v>192</v>
      </c>
      <c r="P80" s="761"/>
      <c r="Q80" s="761"/>
      <c r="R80" s="761"/>
      <c r="S80" s="225" t="s">
        <v>193</v>
      </c>
      <c r="T80" s="211">
        <f>VLOOKUP(S80,'Общий прайс '!C:E,2,FALSE)</f>
        <v>22050</v>
      </c>
      <c r="U80" s="211">
        <f>VLOOKUP(S80,'Общий прайс '!C:E,3,FALSE)</f>
        <v>22050</v>
      </c>
    </row>
    <row r="81" spans="1:29" s="214" customFormat="1" ht="57" customHeight="1">
      <c r="A81" s="761" t="s">
        <v>278</v>
      </c>
      <c r="B81" s="761"/>
      <c r="C81" s="761"/>
      <c r="D81" s="761"/>
      <c r="E81" s="225" t="s">
        <v>279</v>
      </c>
      <c r="F81" s="211">
        <f>VLOOKUP(E81,'Общий прайс '!C:E,2,FALSE)</f>
        <v>32540</v>
      </c>
      <c r="G81" s="212">
        <f>VLOOKUP(E81,'Общий прайс '!C:E,3,FALSE)</f>
        <v>32540</v>
      </c>
      <c r="H81" s="713"/>
      <c r="I81" s="713"/>
      <c r="J81" s="713"/>
      <c r="K81" s="713"/>
      <c r="L81" s="229"/>
      <c r="M81" s="213"/>
      <c r="N81" s="213"/>
      <c r="O81" s="761" t="s">
        <v>281</v>
      </c>
      <c r="P81" s="761"/>
      <c r="Q81" s="761"/>
      <c r="R81" s="761"/>
      <c r="S81" s="225" t="s">
        <v>282</v>
      </c>
      <c r="T81" s="211">
        <f>VLOOKUP(S81,'Общий прайс '!C:E,2,FALSE)</f>
        <v>33730</v>
      </c>
      <c r="U81" s="211">
        <f>VLOOKUP(S81,'Общий прайс '!C:E,3,FALSE)</f>
        <v>33730</v>
      </c>
    </row>
    <row r="82" spans="1:29" s="95" customFormat="1" ht="53.25" customHeight="1">
      <c r="A82" s="715" t="s">
        <v>160</v>
      </c>
      <c r="B82" s="715"/>
      <c r="C82" s="715"/>
      <c r="D82" s="715"/>
      <c r="E82" s="715"/>
      <c r="F82" s="715"/>
      <c r="G82" s="715"/>
      <c r="H82" s="715" t="s">
        <v>161</v>
      </c>
      <c r="I82" s="715"/>
      <c r="J82" s="715"/>
      <c r="K82" s="715"/>
      <c r="L82" s="715"/>
      <c r="M82" s="715"/>
      <c r="N82" s="715"/>
      <c r="O82" s="715" t="s">
        <v>162</v>
      </c>
      <c r="P82" s="715"/>
      <c r="Q82" s="715"/>
      <c r="R82" s="715"/>
      <c r="S82" s="715"/>
      <c r="T82" s="715"/>
      <c r="U82" s="715"/>
    </row>
    <row r="83" spans="1:29" ht="15">
      <c r="A83" s="729"/>
      <c r="B83" s="729"/>
      <c r="C83" s="729"/>
      <c r="D83" s="729"/>
      <c r="E83" s="729"/>
      <c r="F83" s="729"/>
      <c r="G83" s="728" t="s">
        <v>163</v>
      </c>
      <c r="H83" s="729"/>
      <c r="I83" s="729"/>
      <c r="J83" s="729"/>
      <c r="K83" s="729"/>
      <c r="L83" s="729"/>
      <c r="M83" s="729"/>
      <c r="N83" s="728" t="s">
        <v>163</v>
      </c>
      <c r="O83" s="729"/>
      <c r="P83" s="729"/>
      <c r="Q83" s="729"/>
      <c r="R83" s="729"/>
      <c r="S83" s="729"/>
      <c r="T83" s="729"/>
      <c r="U83" s="728" t="s">
        <v>163</v>
      </c>
    </row>
    <row r="84" spans="1:29" ht="15">
      <c r="A84" s="729"/>
      <c r="B84" s="729"/>
      <c r="C84" s="729"/>
      <c r="D84" s="729"/>
      <c r="E84" s="729"/>
      <c r="F84" s="729"/>
      <c r="G84" s="728"/>
      <c r="H84" s="729"/>
      <c r="I84" s="729"/>
      <c r="J84" s="729"/>
      <c r="K84" s="729"/>
      <c r="L84" s="729"/>
      <c r="M84" s="729"/>
      <c r="N84" s="728"/>
      <c r="O84" s="729"/>
      <c r="P84" s="729"/>
      <c r="Q84" s="729"/>
      <c r="R84" s="729"/>
      <c r="S84" s="729"/>
      <c r="T84" s="729"/>
      <c r="U84" s="728"/>
    </row>
    <row r="85" spans="1:29" ht="193.5" customHeight="1">
      <c r="A85" s="729"/>
      <c r="B85" s="729"/>
      <c r="C85" s="729"/>
      <c r="D85" s="729"/>
      <c r="E85" s="729"/>
      <c r="F85" s="729"/>
      <c r="G85" s="728"/>
      <c r="H85" s="729"/>
      <c r="I85" s="729"/>
      <c r="J85" s="729"/>
      <c r="K85" s="729"/>
      <c r="L85" s="729"/>
      <c r="M85" s="729"/>
      <c r="N85" s="728"/>
      <c r="O85" s="729"/>
      <c r="P85" s="729"/>
      <c r="Q85" s="729"/>
      <c r="R85" s="729"/>
      <c r="S85" s="729"/>
      <c r="T85" s="729"/>
      <c r="U85" s="728"/>
    </row>
    <row r="86" spans="1:29" s="226" customFormat="1" ht="24" customHeight="1">
      <c r="A86" s="711" t="s">
        <v>155</v>
      </c>
      <c r="B86" s="711"/>
      <c r="C86" s="711"/>
      <c r="D86" s="711"/>
      <c r="E86" s="209"/>
      <c r="F86" s="209" t="s">
        <v>7</v>
      </c>
      <c r="G86" s="210" t="s">
        <v>9</v>
      </c>
      <c r="H86" s="711" t="s">
        <v>155</v>
      </c>
      <c r="I86" s="711"/>
      <c r="J86" s="711"/>
      <c r="K86" s="711"/>
      <c r="L86" s="209"/>
      <c r="M86" s="209" t="s">
        <v>7</v>
      </c>
      <c r="N86" s="209" t="s">
        <v>9</v>
      </c>
      <c r="O86" s="712" t="s">
        <v>155</v>
      </c>
      <c r="P86" s="711"/>
      <c r="Q86" s="711"/>
      <c r="R86" s="711"/>
      <c r="S86" s="209"/>
      <c r="T86" s="209" t="s">
        <v>7</v>
      </c>
      <c r="U86" s="209" t="s">
        <v>9</v>
      </c>
      <c r="W86" s="227"/>
      <c r="X86" s="227"/>
      <c r="Y86" s="227"/>
      <c r="Z86" s="227"/>
      <c r="AA86" s="227"/>
      <c r="AB86" s="227"/>
      <c r="AC86" s="227"/>
    </row>
    <row r="87" spans="1:29" s="214" customFormat="1" ht="61.5" customHeight="1">
      <c r="A87" s="761" t="s">
        <v>194</v>
      </c>
      <c r="B87" s="761"/>
      <c r="C87" s="761"/>
      <c r="D87" s="761"/>
      <c r="E87" s="225" t="s">
        <v>195</v>
      </c>
      <c r="F87" s="211">
        <f>VLOOKUP(E87,'Общий прайс '!C:E,2,FALSE)</f>
        <v>17760</v>
      </c>
      <c r="G87" s="212">
        <f>VLOOKUP(E87,'Общий прайс '!C:E,3,FALSE)</f>
        <v>17760</v>
      </c>
      <c r="H87" s="761" t="s">
        <v>198</v>
      </c>
      <c r="I87" s="761"/>
      <c r="J87" s="761"/>
      <c r="K87" s="761"/>
      <c r="L87" s="225" t="s">
        <v>199</v>
      </c>
      <c r="M87" s="211">
        <f>VLOOKUP(L87,'Общий прайс '!C:E,2,FALSE)</f>
        <v>19940</v>
      </c>
      <c r="N87" s="212">
        <f>VLOOKUP(L87,'Общий прайс '!C:E,3,FALSE)</f>
        <v>19940</v>
      </c>
      <c r="O87" s="761" t="s">
        <v>204</v>
      </c>
      <c r="P87" s="761"/>
      <c r="Q87" s="761"/>
      <c r="R87" s="761"/>
      <c r="S87" s="225" t="s">
        <v>205</v>
      </c>
      <c r="T87" s="211">
        <f>VLOOKUP(S87,'Общий прайс '!C:E,2,FALSE)</f>
        <v>19830</v>
      </c>
      <c r="U87" s="211">
        <f>VLOOKUP(S87,'Общий прайс '!C:E,3,FALSE)</f>
        <v>19830</v>
      </c>
    </row>
    <row r="88" spans="1:29" s="214" customFormat="1" ht="61.5" customHeight="1">
      <c r="A88" s="761" t="s">
        <v>284</v>
      </c>
      <c r="B88" s="761"/>
      <c r="C88" s="761"/>
      <c r="D88" s="761"/>
      <c r="E88" s="225" t="s">
        <v>233</v>
      </c>
      <c r="F88" s="211">
        <f>VLOOKUP(E88,'Общий прайс '!C:E,2,FALSE)</f>
        <v>28440</v>
      </c>
      <c r="G88" s="212">
        <f>VLOOKUP(E88,'Общий прайс '!C:E,3,FALSE)</f>
        <v>28440</v>
      </c>
      <c r="H88" s="761" t="s">
        <v>287</v>
      </c>
      <c r="I88" s="761"/>
      <c r="J88" s="761"/>
      <c r="K88" s="761"/>
      <c r="L88" s="225" t="s">
        <v>236</v>
      </c>
      <c r="M88" s="211">
        <f>VLOOKUP(L88,'Общий прайс '!C:E,2,FALSE)</f>
        <v>30010</v>
      </c>
      <c r="N88" s="212">
        <f>VLOOKUP(L88,'Общий прайс '!C:E,3,FALSE)</f>
        <v>30010</v>
      </c>
      <c r="O88" s="761" t="s">
        <v>288</v>
      </c>
      <c r="P88" s="761"/>
      <c r="Q88" s="761"/>
      <c r="R88" s="761"/>
      <c r="S88" s="225" t="s">
        <v>239</v>
      </c>
      <c r="T88" s="211">
        <f>VLOOKUP(S88,'Общий прайс '!C:E,2,FALSE)</f>
        <v>30510</v>
      </c>
      <c r="U88" s="211">
        <f>VLOOKUP(S88,'Общий прайс '!C:E,3,FALSE)</f>
        <v>30510</v>
      </c>
    </row>
    <row r="89" spans="1:29" s="214" customFormat="1" ht="61.5" customHeight="1">
      <c r="A89" s="761" t="s">
        <v>206</v>
      </c>
      <c r="B89" s="761"/>
      <c r="C89" s="761"/>
      <c r="D89" s="761"/>
      <c r="E89" s="225" t="s">
        <v>207</v>
      </c>
      <c r="F89" s="211">
        <f>VLOOKUP(E89,'Общий прайс '!C:E,2,FALSE)</f>
        <v>20490</v>
      </c>
      <c r="G89" s="212">
        <f>VLOOKUP(E89,'Общий прайс '!C:E,3,FALSE)</f>
        <v>20490</v>
      </c>
      <c r="H89" s="713"/>
      <c r="I89" s="713"/>
      <c r="J89" s="713"/>
      <c r="K89" s="713"/>
      <c r="L89" s="229"/>
      <c r="M89" s="213"/>
      <c r="N89" s="213"/>
      <c r="O89" s="761" t="s">
        <v>212</v>
      </c>
      <c r="P89" s="761"/>
      <c r="Q89" s="761"/>
      <c r="R89" s="761"/>
      <c r="S89" s="225" t="s">
        <v>213</v>
      </c>
      <c r="T89" s="211">
        <f>VLOOKUP(S89,'Общий прайс '!C:E,2,FALSE)</f>
        <v>22050</v>
      </c>
      <c r="U89" s="211">
        <f>VLOOKUP(S89,'Общий прайс '!C:E,3,FALSE)</f>
        <v>22050</v>
      </c>
    </row>
    <row r="90" spans="1:29" s="214" customFormat="1" ht="61.5" customHeight="1">
      <c r="A90" s="761" t="s">
        <v>285</v>
      </c>
      <c r="B90" s="761"/>
      <c r="C90" s="761"/>
      <c r="D90" s="761"/>
      <c r="E90" s="225" t="s">
        <v>286</v>
      </c>
      <c r="F90" s="211">
        <f>VLOOKUP(E90,'Общий прайс '!C:E,2,FALSE)</f>
        <v>32540</v>
      </c>
      <c r="G90" s="212">
        <f>VLOOKUP(E90,'Общий прайс '!C:E,3,FALSE)</f>
        <v>32540</v>
      </c>
      <c r="H90" s="713"/>
      <c r="I90" s="713"/>
      <c r="J90" s="713"/>
      <c r="K90" s="713"/>
      <c r="L90" s="229"/>
      <c r="M90" s="213"/>
      <c r="N90" s="213"/>
      <c r="O90" s="761" t="s">
        <v>289</v>
      </c>
      <c r="P90" s="761"/>
      <c r="Q90" s="761"/>
      <c r="R90" s="761"/>
      <c r="S90" s="225" t="s">
        <v>290</v>
      </c>
      <c r="T90" s="211">
        <f>VLOOKUP(S90,'Общий прайс '!C:E,2,FALSE)</f>
        <v>33730</v>
      </c>
      <c r="U90" s="211">
        <f>VLOOKUP(S90,'Общий прайс '!C:E,3,FALSE)</f>
        <v>33730</v>
      </c>
    </row>
    <row r="91" spans="1:29" s="95" customFormat="1" ht="51.75" customHeight="1">
      <c r="A91" s="715" t="s">
        <v>164</v>
      </c>
      <c r="B91" s="715"/>
      <c r="C91" s="715"/>
      <c r="D91" s="715"/>
      <c r="E91" s="715"/>
      <c r="F91" s="715"/>
      <c r="G91" s="715"/>
      <c r="H91" s="715" t="s">
        <v>165</v>
      </c>
      <c r="I91" s="715"/>
      <c r="J91" s="715"/>
      <c r="K91" s="715"/>
      <c r="L91" s="715"/>
      <c r="M91" s="715"/>
      <c r="N91" s="715"/>
      <c r="O91" s="715" t="s">
        <v>166</v>
      </c>
      <c r="P91" s="715"/>
      <c r="Q91" s="715"/>
      <c r="R91" s="715"/>
      <c r="S91" s="715"/>
      <c r="T91" s="715"/>
      <c r="U91" s="715"/>
    </row>
    <row r="92" spans="1:29" ht="15">
      <c r="A92" s="729"/>
      <c r="B92" s="729"/>
      <c r="C92" s="729"/>
      <c r="D92" s="729"/>
      <c r="E92" s="729"/>
      <c r="F92" s="729"/>
      <c r="G92" s="728" t="s">
        <v>167</v>
      </c>
      <c r="H92" s="729"/>
      <c r="I92" s="729"/>
      <c r="J92" s="729"/>
      <c r="K92" s="729"/>
      <c r="L92" s="729"/>
      <c r="M92" s="729"/>
      <c r="N92" s="728" t="s">
        <v>167</v>
      </c>
      <c r="O92" s="729"/>
      <c r="P92" s="729"/>
      <c r="Q92" s="729"/>
      <c r="R92" s="729"/>
      <c r="S92" s="729"/>
      <c r="T92" s="729"/>
      <c r="U92" s="728" t="s">
        <v>167</v>
      </c>
    </row>
    <row r="93" spans="1:29" ht="15">
      <c r="A93" s="729"/>
      <c r="B93" s="729"/>
      <c r="C93" s="729"/>
      <c r="D93" s="729"/>
      <c r="E93" s="729"/>
      <c r="F93" s="729"/>
      <c r="G93" s="728"/>
      <c r="H93" s="729"/>
      <c r="I93" s="729"/>
      <c r="J93" s="729"/>
      <c r="K93" s="729"/>
      <c r="L93" s="729"/>
      <c r="M93" s="729"/>
      <c r="N93" s="728"/>
      <c r="O93" s="729"/>
      <c r="P93" s="729"/>
      <c r="Q93" s="729"/>
      <c r="R93" s="729"/>
      <c r="S93" s="729"/>
      <c r="T93" s="729"/>
      <c r="U93" s="728"/>
    </row>
    <row r="94" spans="1:29" ht="195.75" customHeight="1">
      <c r="A94" s="729"/>
      <c r="B94" s="729"/>
      <c r="C94" s="729"/>
      <c r="D94" s="729"/>
      <c r="E94" s="729"/>
      <c r="F94" s="729"/>
      <c r="G94" s="728"/>
      <c r="H94" s="729"/>
      <c r="I94" s="729"/>
      <c r="J94" s="729"/>
      <c r="K94" s="729"/>
      <c r="L94" s="729"/>
      <c r="M94" s="729"/>
      <c r="N94" s="728"/>
      <c r="O94" s="729"/>
      <c r="P94" s="729"/>
      <c r="Q94" s="729"/>
      <c r="R94" s="729"/>
      <c r="S94" s="729"/>
      <c r="T94" s="729"/>
      <c r="U94" s="728"/>
    </row>
    <row r="95" spans="1:29" s="226" customFormat="1" ht="27.75" customHeight="1">
      <c r="A95" s="711" t="s">
        <v>155</v>
      </c>
      <c r="B95" s="711"/>
      <c r="C95" s="711"/>
      <c r="D95" s="711"/>
      <c r="E95" s="209"/>
      <c r="F95" s="209" t="s">
        <v>7</v>
      </c>
      <c r="G95" s="210" t="s">
        <v>9</v>
      </c>
      <c r="H95" s="711" t="s">
        <v>155</v>
      </c>
      <c r="I95" s="711"/>
      <c r="J95" s="711"/>
      <c r="K95" s="711"/>
      <c r="L95" s="209"/>
      <c r="M95" s="209" t="s">
        <v>7</v>
      </c>
      <c r="N95" s="209" t="s">
        <v>9</v>
      </c>
      <c r="O95" s="712" t="s">
        <v>155</v>
      </c>
      <c r="P95" s="711"/>
      <c r="Q95" s="711"/>
      <c r="R95" s="711"/>
      <c r="S95" s="209"/>
      <c r="T95" s="209" t="s">
        <v>7</v>
      </c>
      <c r="U95" s="209" t="s">
        <v>9</v>
      </c>
      <c r="W95" s="227"/>
      <c r="X95" s="227"/>
      <c r="Y95" s="227"/>
      <c r="Z95" s="227"/>
      <c r="AA95" s="227"/>
      <c r="AB95" s="227"/>
      <c r="AC95" s="227"/>
    </row>
    <row r="96" spans="1:29" s="214" customFormat="1" ht="59.25" customHeight="1">
      <c r="A96" s="713" t="s">
        <v>196</v>
      </c>
      <c r="B96" s="713"/>
      <c r="C96" s="713"/>
      <c r="D96" s="713"/>
      <c r="E96" s="225" t="s">
        <v>197</v>
      </c>
      <c r="F96" s="211">
        <f>VLOOKUP(E96,'Общий прайс '!C:E,2,FALSE)</f>
        <v>17760</v>
      </c>
      <c r="G96" s="212">
        <f>VLOOKUP(E96,'Общий прайс '!C:E,3,FALSE)</f>
        <v>17760</v>
      </c>
      <c r="H96" s="713" t="s">
        <v>200</v>
      </c>
      <c r="I96" s="713"/>
      <c r="J96" s="713"/>
      <c r="K96" s="713"/>
      <c r="L96" s="225" t="s">
        <v>201</v>
      </c>
      <c r="M96" s="211">
        <f>VLOOKUP(L96,'Общий прайс '!C:E,2,FALSE)</f>
        <v>19940</v>
      </c>
      <c r="N96" s="212">
        <f>VLOOKUP(L96,'Общий прайс '!C:E,3,FALSE)</f>
        <v>19940</v>
      </c>
      <c r="O96" s="713" t="s">
        <v>202</v>
      </c>
      <c r="P96" s="713"/>
      <c r="Q96" s="713"/>
      <c r="R96" s="713"/>
      <c r="S96" s="225" t="s">
        <v>203</v>
      </c>
      <c r="T96" s="211">
        <f>VLOOKUP(S96,'Общий прайс '!C:E,2,FALSE)</f>
        <v>19830</v>
      </c>
      <c r="U96" s="211">
        <f>VLOOKUP(S96,'Общий прайс '!C:E,3,FALSE)</f>
        <v>19830</v>
      </c>
    </row>
    <row r="97" spans="1:29" s="214" customFormat="1" ht="59.25" customHeight="1">
      <c r="A97" s="713" t="s">
        <v>291</v>
      </c>
      <c r="B97" s="713"/>
      <c r="C97" s="713"/>
      <c r="D97" s="713"/>
      <c r="E97" s="225" t="s">
        <v>232</v>
      </c>
      <c r="F97" s="211">
        <f>VLOOKUP(E97,'Общий прайс '!C:E,2,FALSE)</f>
        <v>28440</v>
      </c>
      <c r="G97" s="212">
        <f>VLOOKUP(E97,'Общий прайс '!C:E,3,FALSE)</f>
        <v>28440</v>
      </c>
      <c r="H97" s="713" t="s">
        <v>292</v>
      </c>
      <c r="I97" s="713"/>
      <c r="J97" s="713"/>
      <c r="K97" s="713"/>
      <c r="L97" s="225" t="s">
        <v>235</v>
      </c>
      <c r="M97" s="211">
        <f>VLOOKUP(L97,'Общий прайс '!C:E,2,FALSE)</f>
        <v>30010</v>
      </c>
      <c r="N97" s="212">
        <f>VLOOKUP(L97,'Общий прайс '!C:E,3,FALSE)</f>
        <v>30010</v>
      </c>
      <c r="O97" s="713" t="s">
        <v>293</v>
      </c>
      <c r="P97" s="713"/>
      <c r="Q97" s="713"/>
      <c r="R97" s="713"/>
      <c r="S97" s="225" t="s">
        <v>238</v>
      </c>
      <c r="T97" s="211">
        <f>VLOOKUP(S97,'Общий прайс '!C:E,2,FALSE)</f>
        <v>30510</v>
      </c>
      <c r="U97" s="211">
        <f>VLOOKUP(S97,'Общий прайс '!C:E,3,FALSE)</f>
        <v>30510</v>
      </c>
    </row>
    <row r="98" spans="1:29" s="214" customFormat="1" ht="59.25" customHeight="1">
      <c r="A98" s="713" t="s">
        <v>208</v>
      </c>
      <c r="B98" s="713"/>
      <c r="C98" s="713"/>
      <c r="D98" s="713"/>
      <c r="E98" s="225" t="s">
        <v>209</v>
      </c>
      <c r="F98" s="211">
        <f>VLOOKUP(E98,'Общий прайс '!C:E,2,FALSE)</f>
        <v>20490</v>
      </c>
      <c r="G98" s="212">
        <f>VLOOKUP(E98,'Общий прайс '!C:E,3,FALSE)</f>
        <v>20490</v>
      </c>
      <c r="H98" s="713"/>
      <c r="I98" s="713"/>
      <c r="J98" s="713"/>
      <c r="K98" s="713"/>
      <c r="L98" s="229"/>
      <c r="M98" s="213"/>
      <c r="N98" s="213"/>
      <c r="O98" s="713" t="s">
        <v>210</v>
      </c>
      <c r="P98" s="713"/>
      <c r="Q98" s="713"/>
      <c r="R98" s="713"/>
      <c r="S98" s="225" t="s">
        <v>211</v>
      </c>
      <c r="T98" s="211">
        <f>VLOOKUP(S98,'Общий прайс '!C:E,2,FALSE)</f>
        <v>22050</v>
      </c>
      <c r="U98" s="211">
        <f>VLOOKUP(S98,'Общий прайс '!C:E,3,FALSE)</f>
        <v>22050</v>
      </c>
    </row>
    <row r="99" spans="1:29" s="214" customFormat="1" ht="59.25" customHeight="1" thickBot="1">
      <c r="A99" s="814" t="s">
        <v>296</v>
      </c>
      <c r="B99" s="814"/>
      <c r="C99" s="814"/>
      <c r="D99" s="814"/>
      <c r="E99" s="230" t="s">
        <v>297</v>
      </c>
      <c r="F99" s="211">
        <f>VLOOKUP(E99,'Общий прайс '!C:E,2,FALSE)</f>
        <v>32540</v>
      </c>
      <c r="G99" s="212">
        <f>VLOOKUP(E99,'Общий прайс '!C:E,3,FALSE)</f>
        <v>32540</v>
      </c>
      <c r="H99" s="814"/>
      <c r="I99" s="814"/>
      <c r="J99" s="814"/>
      <c r="K99" s="814"/>
      <c r="L99" s="231"/>
      <c r="M99" s="218"/>
      <c r="N99" s="218"/>
      <c r="O99" s="814" t="s">
        <v>294</v>
      </c>
      <c r="P99" s="814"/>
      <c r="Q99" s="814"/>
      <c r="R99" s="814"/>
      <c r="S99" s="230" t="s">
        <v>295</v>
      </c>
      <c r="T99" s="211">
        <f>VLOOKUP(S99,'Общий прайс '!C:E,2,FALSE)</f>
        <v>33730</v>
      </c>
      <c r="U99" s="211">
        <f>VLOOKUP(S99,'Общий прайс '!C:E,3,FALSE)</f>
        <v>33730</v>
      </c>
    </row>
    <row r="100" spans="1:29" s="245" customFormat="1" ht="35.25" thickTop="1" thickBot="1">
      <c r="A100" s="762" t="s">
        <v>399</v>
      </c>
      <c r="B100" s="763"/>
      <c r="C100" s="763"/>
      <c r="D100" s="763"/>
      <c r="E100" s="763"/>
      <c r="F100" s="763"/>
      <c r="G100" s="763"/>
      <c r="H100" s="763"/>
      <c r="I100" s="763"/>
      <c r="J100" s="763"/>
      <c r="K100" s="763"/>
      <c r="L100" s="763"/>
      <c r="M100" s="763"/>
      <c r="N100" s="763"/>
      <c r="O100" s="763"/>
      <c r="P100" s="763"/>
      <c r="Q100" s="763"/>
      <c r="R100" s="763"/>
      <c r="S100" s="763"/>
      <c r="T100" s="763"/>
      <c r="U100" s="764"/>
      <c r="V100" s="244"/>
    </row>
    <row r="101" spans="1:29" s="95" customFormat="1" ht="48" customHeight="1">
      <c r="A101" s="797" t="s">
        <v>168</v>
      </c>
      <c r="B101" s="797"/>
      <c r="C101" s="797"/>
      <c r="D101" s="797"/>
      <c r="E101" s="797"/>
      <c r="F101" s="797"/>
      <c r="G101" s="798"/>
      <c r="H101" s="797" t="s">
        <v>169</v>
      </c>
      <c r="I101" s="797"/>
      <c r="J101" s="797"/>
      <c r="K101" s="797"/>
      <c r="L101" s="797"/>
      <c r="M101" s="797"/>
      <c r="N101" s="797"/>
      <c r="O101" s="799" t="s">
        <v>170</v>
      </c>
      <c r="P101" s="797"/>
      <c r="Q101" s="797"/>
      <c r="R101" s="797"/>
      <c r="S101" s="797"/>
      <c r="T101" s="797"/>
      <c r="U101" s="797"/>
      <c r="V101" s="98"/>
      <c r="W101" s="39"/>
      <c r="X101" s="39"/>
      <c r="Y101" s="39"/>
      <c r="Z101" s="39"/>
      <c r="AA101" s="39"/>
      <c r="AB101" s="39"/>
      <c r="AC101" s="39"/>
    </row>
    <row r="102" spans="1:29" s="40" customFormat="1" ht="66.75" customHeight="1">
      <c r="A102" s="790"/>
      <c r="B102" s="790"/>
      <c r="C102" s="790"/>
      <c r="D102" s="790"/>
      <c r="E102" s="790"/>
      <c r="F102" s="790"/>
      <c r="G102" s="740" t="s">
        <v>1411</v>
      </c>
      <c r="H102" s="729"/>
      <c r="I102" s="729"/>
      <c r="J102" s="729"/>
      <c r="K102" s="729"/>
      <c r="L102" s="729"/>
      <c r="M102" s="729"/>
      <c r="N102" s="740" t="s">
        <v>1411</v>
      </c>
      <c r="O102" s="727"/>
      <c r="P102" s="790"/>
      <c r="Q102" s="790"/>
      <c r="R102" s="790"/>
      <c r="S102" s="790"/>
      <c r="T102" s="790"/>
      <c r="U102" s="740" t="s">
        <v>1411</v>
      </c>
      <c r="V102" s="98"/>
      <c r="W102" s="39"/>
      <c r="X102" s="39"/>
      <c r="Y102" s="39"/>
      <c r="Z102" s="39"/>
      <c r="AA102" s="39"/>
      <c r="AB102" s="39"/>
      <c r="AC102" s="39"/>
    </row>
    <row r="103" spans="1:29" s="40" customFormat="1" ht="66.75" customHeight="1">
      <c r="A103" s="729"/>
      <c r="B103" s="729"/>
      <c r="C103" s="729"/>
      <c r="D103" s="729"/>
      <c r="E103" s="729"/>
      <c r="F103" s="729"/>
      <c r="G103" s="733"/>
      <c r="H103" s="729"/>
      <c r="I103" s="729"/>
      <c r="J103" s="729"/>
      <c r="K103" s="729"/>
      <c r="L103" s="729"/>
      <c r="M103" s="729"/>
      <c r="N103" s="733"/>
      <c r="O103" s="796"/>
      <c r="P103" s="729"/>
      <c r="Q103" s="729"/>
      <c r="R103" s="729"/>
      <c r="S103" s="729"/>
      <c r="T103" s="729"/>
      <c r="U103" s="733"/>
      <c r="W103" s="39"/>
      <c r="X103" s="39"/>
      <c r="Y103" s="39"/>
      <c r="Z103" s="39"/>
      <c r="AA103" s="39"/>
      <c r="AB103" s="39"/>
      <c r="AC103" s="39"/>
    </row>
    <row r="104" spans="1:29" ht="122.25" customHeight="1">
      <c r="A104" s="729"/>
      <c r="B104" s="729"/>
      <c r="C104" s="729"/>
      <c r="D104" s="729"/>
      <c r="E104" s="729"/>
      <c r="F104" s="729"/>
      <c r="G104" s="733"/>
      <c r="H104" s="729"/>
      <c r="I104" s="729"/>
      <c r="J104" s="729"/>
      <c r="K104" s="729"/>
      <c r="L104" s="729"/>
      <c r="M104" s="729"/>
      <c r="N104" s="733"/>
      <c r="O104" s="796"/>
      <c r="P104" s="729"/>
      <c r="Q104" s="729"/>
      <c r="R104" s="729"/>
      <c r="S104" s="729"/>
      <c r="T104" s="729"/>
      <c r="U104" s="733"/>
    </row>
    <row r="105" spans="1:29" s="172" customFormat="1" ht="15" customHeight="1">
      <c r="A105" s="711" t="s">
        <v>155</v>
      </c>
      <c r="B105" s="711"/>
      <c r="C105" s="711"/>
      <c r="D105" s="711"/>
      <c r="E105" s="209"/>
      <c r="F105" s="209" t="s">
        <v>7</v>
      </c>
      <c r="G105" s="210" t="s">
        <v>9</v>
      </c>
      <c r="H105" s="711" t="s">
        <v>155</v>
      </c>
      <c r="I105" s="711"/>
      <c r="J105" s="711"/>
      <c r="K105" s="711"/>
      <c r="L105" s="209"/>
      <c r="M105" s="209" t="s">
        <v>7</v>
      </c>
      <c r="N105" s="209" t="s">
        <v>9</v>
      </c>
      <c r="O105" s="712" t="s">
        <v>155</v>
      </c>
      <c r="P105" s="711"/>
      <c r="Q105" s="711"/>
      <c r="R105" s="711"/>
      <c r="S105" s="209"/>
      <c r="T105" s="209" t="s">
        <v>7</v>
      </c>
      <c r="U105" s="209" t="s">
        <v>9</v>
      </c>
      <c r="W105" s="173"/>
      <c r="X105" s="173"/>
      <c r="Y105" s="173"/>
      <c r="Z105" s="173"/>
      <c r="AA105" s="173"/>
      <c r="AB105" s="173"/>
      <c r="AC105" s="173"/>
    </row>
    <row r="106" spans="1:29" s="246" customFormat="1" ht="65.25" customHeight="1">
      <c r="A106" s="765" t="s">
        <v>745</v>
      </c>
      <c r="B106" s="766"/>
      <c r="C106" s="766"/>
      <c r="D106" s="767"/>
      <c r="E106" s="225" t="s">
        <v>389</v>
      </c>
      <c r="F106" s="211">
        <f>VLOOKUP(E106,'Общий прайс '!C:E,2,FALSE)</f>
        <v>18580</v>
      </c>
      <c r="G106" s="212">
        <f>VLOOKUP(E106,'Общий прайс '!C:E,3,FALSE)</f>
        <v>18580</v>
      </c>
      <c r="H106" s="768" t="s">
        <v>749</v>
      </c>
      <c r="I106" s="768"/>
      <c r="J106" s="768"/>
      <c r="K106" s="768"/>
      <c r="L106" s="225" t="s">
        <v>246</v>
      </c>
      <c r="M106" s="211">
        <f>VLOOKUP(L106,'Общий прайс '!C:E,2,FALSE)</f>
        <v>20570</v>
      </c>
      <c r="N106" s="212">
        <f>VLOOKUP(L106,'Общий прайс '!C:E,3,FALSE)</f>
        <v>20570</v>
      </c>
      <c r="O106" s="769" t="s">
        <v>743</v>
      </c>
      <c r="P106" s="768"/>
      <c r="Q106" s="768"/>
      <c r="R106" s="768"/>
      <c r="S106" s="225" t="s">
        <v>245</v>
      </c>
      <c r="T106" s="211">
        <f>VLOOKUP(S106,'Общий прайс '!C:E,2,FALSE)</f>
        <v>20790</v>
      </c>
      <c r="U106" s="211">
        <f>VLOOKUP(S106,'Общий прайс '!C:E,3,FALSE)</f>
        <v>20790</v>
      </c>
    </row>
    <row r="107" spans="1:29" s="246" customFormat="1" ht="67.5" customHeight="1">
      <c r="A107" s="765" t="s">
        <v>744</v>
      </c>
      <c r="B107" s="766"/>
      <c r="C107" s="766"/>
      <c r="D107" s="767"/>
      <c r="E107" s="225" t="s">
        <v>387</v>
      </c>
      <c r="F107" s="211">
        <f>VLOOKUP(E107,'Общий прайс '!C:E,2,FALSE)</f>
        <v>42190</v>
      </c>
      <c r="G107" s="212">
        <f>VLOOKUP(E107,'Общий прайс '!C:E,3,FALSE)</f>
        <v>42190</v>
      </c>
      <c r="H107" s="768" t="s">
        <v>748</v>
      </c>
      <c r="I107" s="768"/>
      <c r="J107" s="768"/>
      <c r="K107" s="768"/>
      <c r="L107" s="225" t="s">
        <v>244</v>
      </c>
      <c r="M107" s="211">
        <f>VLOOKUP(L107,'Общий прайс '!C:E,2,FALSE)</f>
        <v>44760</v>
      </c>
      <c r="N107" s="212">
        <f>VLOOKUP(L107,'Общий прайс '!C:E,3,FALSE)</f>
        <v>44760</v>
      </c>
      <c r="O107" s="766" t="s">
        <v>742</v>
      </c>
      <c r="P107" s="766"/>
      <c r="Q107" s="766"/>
      <c r="R107" s="769"/>
      <c r="S107" s="225" t="s">
        <v>243</v>
      </c>
      <c r="T107" s="211">
        <f>VLOOKUP(S107,'Общий прайс '!C:E,2,FALSE)</f>
        <v>44170</v>
      </c>
      <c r="U107" s="211">
        <f>VLOOKUP(S107,'Общий прайс '!C:E,3,FALSE)</f>
        <v>44170</v>
      </c>
    </row>
    <row r="108" spans="1:29" s="95" customFormat="1" ht="56.25" customHeight="1">
      <c r="A108" s="782" t="s">
        <v>171</v>
      </c>
      <c r="B108" s="782"/>
      <c r="C108" s="782"/>
      <c r="D108" s="782"/>
      <c r="E108" s="782"/>
      <c r="F108" s="782"/>
      <c r="G108" s="783"/>
      <c r="H108" s="771" t="s">
        <v>172</v>
      </c>
      <c r="I108" s="771"/>
      <c r="J108" s="771"/>
      <c r="K108" s="771"/>
      <c r="L108" s="771"/>
      <c r="M108" s="771"/>
      <c r="N108" s="771"/>
      <c r="O108" s="770" t="s">
        <v>173</v>
      </c>
      <c r="P108" s="771"/>
      <c r="Q108" s="771"/>
      <c r="R108" s="771"/>
      <c r="S108" s="771"/>
      <c r="T108" s="771"/>
      <c r="U108" s="771"/>
    </row>
    <row r="109" spans="1:29" s="40" customFormat="1" ht="25.5" customHeight="1">
      <c r="A109" s="790"/>
      <c r="B109" s="790"/>
      <c r="C109" s="790"/>
      <c r="D109" s="790"/>
      <c r="E109" s="790"/>
      <c r="F109" s="790"/>
      <c r="G109" s="740" t="s">
        <v>1411</v>
      </c>
      <c r="H109" s="719"/>
      <c r="I109" s="720"/>
      <c r="J109" s="720"/>
      <c r="K109" s="720"/>
      <c r="L109" s="720"/>
      <c r="M109" s="720"/>
      <c r="N109" s="721"/>
      <c r="O109" s="787" t="s">
        <v>155</v>
      </c>
      <c r="P109" s="788"/>
      <c r="Q109" s="788"/>
      <c r="R109" s="789"/>
      <c r="S109" s="298"/>
      <c r="T109" s="210" t="s">
        <v>7</v>
      </c>
      <c r="U109" s="299" t="s">
        <v>9</v>
      </c>
    </row>
    <row r="110" spans="1:29" s="40" customFormat="1" ht="66.75" customHeight="1">
      <c r="A110" s="729"/>
      <c r="B110" s="729"/>
      <c r="C110" s="729"/>
      <c r="D110" s="729"/>
      <c r="E110" s="729"/>
      <c r="F110" s="729"/>
      <c r="G110" s="733"/>
      <c r="H110" s="722"/>
      <c r="I110" s="723"/>
      <c r="J110" s="723"/>
      <c r="K110" s="723"/>
      <c r="L110" s="723"/>
      <c r="M110" s="723"/>
      <c r="N110" s="724"/>
      <c r="O110" s="784" t="s">
        <v>687</v>
      </c>
      <c r="P110" s="785"/>
      <c r="Q110" s="785"/>
      <c r="R110" s="786"/>
      <c r="S110" s="300" t="s">
        <v>686</v>
      </c>
      <c r="T110" s="212">
        <f>VLOOKUP(S110,'Общий прайс '!C:E,2,FALSE)</f>
        <v>1200</v>
      </c>
      <c r="U110" s="211">
        <f>VLOOKUP(S110,'Общий прайс '!C:E,3,FALSE)</f>
        <v>1200</v>
      </c>
    </row>
    <row r="111" spans="1:29" ht="169.5" customHeight="1">
      <c r="A111" s="729"/>
      <c r="B111" s="729"/>
      <c r="C111" s="729"/>
      <c r="D111" s="729"/>
      <c r="E111" s="729"/>
      <c r="F111" s="729"/>
      <c r="G111" s="733"/>
      <c r="H111" s="722"/>
      <c r="I111" s="723"/>
      <c r="J111" s="723"/>
      <c r="K111" s="723"/>
      <c r="L111" s="723"/>
      <c r="M111" s="723"/>
      <c r="N111" s="724"/>
      <c r="O111" s="295"/>
      <c r="P111" s="295"/>
      <c r="Q111" s="295"/>
      <c r="R111" s="297"/>
      <c r="S111" s="295"/>
      <c r="T111" s="295"/>
      <c r="U111" s="296"/>
    </row>
    <row r="112" spans="1:29" s="41" customFormat="1" ht="17.25" customHeight="1">
      <c r="A112" s="711" t="s">
        <v>155</v>
      </c>
      <c r="B112" s="711"/>
      <c r="C112" s="711"/>
      <c r="D112" s="711"/>
      <c r="E112" s="209"/>
      <c r="F112" s="209" t="s">
        <v>7</v>
      </c>
      <c r="G112" s="210" t="s">
        <v>9</v>
      </c>
      <c r="H112" s="722"/>
      <c r="I112" s="723"/>
      <c r="J112" s="723"/>
      <c r="K112" s="723"/>
      <c r="L112" s="723"/>
      <c r="M112" s="723"/>
      <c r="N112" s="724"/>
      <c r="O112" s="295"/>
      <c r="P112" s="295"/>
      <c r="Q112" s="295"/>
      <c r="R112" s="297"/>
      <c r="S112" s="295"/>
      <c r="T112" s="295"/>
      <c r="U112" s="296"/>
    </row>
    <row r="113" spans="1:22" ht="58.5" customHeight="1">
      <c r="A113" s="760" t="s">
        <v>747</v>
      </c>
      <c r="B113" s="760"/>
      <c r="C113" s="760"/>
      <c r="D113" s="760"/>
      <c r="E113" s="225" t="s">
        <v>390</v>
      </c>
      <c r="F113" s="211">
        <f>VLOOKUP(E113,'Общий прайс '!C:E,2,FALSE)</f>
        <v>22910</v>
      </c>
      <c r="G113" s="212">
        <f>VLOOKUP(E113,'Общий прайс '!C:E,3,FALSE)</f>
        <v>22910</v>
      </c>
      <c r="H113" s="722"/>
      <c r="I113" s="723"/>
      <c r="J113" s="723"/>
      <c r="K113" s="723"/>
      <c r="L113" s="723"/>
      <c r="M113" s="723"/>
      <c r="N113" s="724"/>
      <c r="O113" s="295"/>
      <c r="P113" s="295"/>
      <c r="Q113" s="295"/>
      <c r="R113" s="297"/>
      <c r="S113" s="295"/>
      <c r="T113" s="295"/>
      <c r="U113" s="296"/>
    </row>
    <row r="114" spans="1:22" s="42" customFormat="1" ht="63.75" customHeight="1" thickBot="1">
      <c r="A114" s="759" t="s">
        <v>746</v>
      </c>
      <c r="B114" s="759"/>
      <c r="C114" s="759"/>
      <c r="D114" s="759"/>
      <c r="E114" s="230" t="s">
        <v>388</v>
      </c>
      <c r="F114" s="253">
        <f>VLOOKUP(E114,'Общий прайс '!C:E,2,FALSE)</f>
        <v>46330</v>
      </c>
      <c r="G114" s="340">
        <f>VLOOKUP(E114,'Общий прайс '!C:E,3,FALSE)</f>
        <v>46330</v>
      </c>
      <c r="H114" s="722"/>
      <c r="I114" s="723"/>
      <c r="J114" s="723"/>
      <c r="K114" s="723"/>
      <c r="L114" s="723"/>
      <c r="M114" s="723"/>
      <c r="N114" s="724"/>
      <c r="O114" s="295"/>
      <c r="P114" s="295"/>
      <c r="Q114" s="295"/>
      <c r="R114" s="297"/>
      <c r="S114" s="295"/>
      <c r="T114" s="295"/>
      <c r="U114" s="296"/>
    </row>
    <row r="115" spans="1:22" ht="69.75" customHeight="1" thickBot="1">
      <c r="A115" s="802" t="s">
        <v>396</v>
      </c>
      <c r="B115" s="803"/>
      <c r="C115" s="803"/>
      <c r="D115" s="803"/>
      <c r="E115" s="803"/>
      <c r="F115" s="803"/>
      <c r="G115" s="803"/>
      <c r="H115" s="803"/>
      <c r="I115" s="803"/>
      <c r="J115" s="803"/>
      <c r="K115" s="803"/>
      <c r="L115" s="803"/>
      <c r="M115" s="803"/>
      <c r="N115" s="803"/>
      <c r="O115" s="803"/>
      <c r="P115" s="803"/>
      <c r="Q115" s="803"/>
      <c r="R115" s="803"/>
      <c r="S115" s="803"/>
      <c r="T115" s="803"/>
      <c r="U115" s="804"/>
      <c r="V115" s="98"/>
    </row>
    <row r="116" spans="1:22" ht="43.5" customHeight="1">
      <c r="A116" s="797" t="s">
        <v>180</v>
      </c>
      <c r="B116" s="797"/>
      <c r="C116" s="797"/>
      <c r="D116" s="797"/>
      <c r="E116" s="797"/>
      <c r="F116" s="797"/>
      <c r="G116" s="797"/>
      <c r="H116" s="797" t="s">
        <v>397</v>
      </c>
      <c r="I116" s="797"/>
      <c r="J116" s="797"/>
      <c r="K116" s="797"/>
      <c r="L116" s="797"/>
      <c r="M116" s="797"/>
      <c r="N116" s="797"/>
      <c r="O116" s="797"/>
      <c r="P116" s="797"/>
      <c r="Q116" s="797"/>
      <c r="R116" s="797"/>
      <c r="S116" s="797"/>
      <c r="T116" s="797"/>
      <c r="U116" s="797"/>
    </row>
    <row r="117" spans="1:22" ht="15.75">
      <c r="A117" s="815"/>
      <c r="B117" s="816"/>
      <c r="C117" s="816"/>
      <c r="D117" s="816"/>
      <c r="E117" s="816"/>
      <c r="F117" s="816"/>
      <c r="G117" s="817"/>
      <c r="H117" s="805"/>
      <c r="I117" s="806"/>
      <c r="J117" s="806"/>
      <c r="K117" s="806"/>
      <c r="L117" s="806"/>
      <c r="M117" s="806"/>
      <c r="N117" s="806"/>
      <c r="O117" s="806"/>
      <c r="P117" s="806"/>
      <c r="Q117" s="806"/>
      <c r="R117" s="806"/>
      <c r="S117" s="806"/>
      <c r="T117" s="806"/>
      <c r="U117" s="807"/>
    </row>
    <row r="118" spans="1:22" ht="91.5" customHeight="1">
      <c r="A118" s="818"/>
      <c r="B118" s="818"/>
      <c r="C118" s="818"/>
      <c r="D118" s="818"/>
      <c r="E118" s="94"/>
      <c r="F118" s="213"/>
      <c r="G118" s="213"/>
      <c r="H118" s="808"/>
      <c r="I118" s="809"/>
      <c r="J118" s="809"/>
      <c r="K118" s="809"/>
      <c r="L118" s="809"/>
      <c r="M118" s="809"/>
      <c r="N118" s="809"/>
      <c r="O118" s="809"/>
      <c r="P118" s="809"/>
      <c r="Q118" s="809"/>
      <c r="R118" s="809"/>
      <c r="S118" s="809"/>
      <c r="T118" s="809"/>
      <c r="U118" s="810"/>
    </row>
    <row r="119" spans="1:22" s="214" customFormat="1">
      <c r="A119" s="711" t="s">
        <v>155</v>
      </c>
      <c r="B119" s="711"/>
      <c r="C119" s="711"/>
      <c r="D119" s="711"/>
      <c r="E119" s="294"/>
      <c r="F119" s="294" t="s">
        <v>8</v>
      </c>
      <c r="G119" s="294" t="s">
        <v>14</v>
      </c>
      <c r="H119" s="808"/>
      <c r="I119" s="809"/>
      <c r="J119" s="809"/>
      <c r="K119" s="809"/>
      <c r="L119" s="809"/>
      <c r="M119" s="809"/>
      <c r="N119" s="809"/>
      <c r="O119" s="809"/>
      <c r="P119" s="809"/>
      <c r="Q119" s="809"/>
      <c r="R119" s="809"/>
      <c r="S119" s="809"/>
      <c r="T119" s="809"/>
      <c r="U119" s="810"/>
    </row>
    <row r="120" spans="1:22" s="214" customFormat="1" ht="61.5" customHeight="1">
      <c r="A120" s="713" t="s">
        <v>181</v>
      </c>
      <c r="B120" s="713"/>
      <c r="C120" s="713"/>
      <c r="D120" s="713"/>
      <c r="E120" s="225" t="s">
        <v>39</v>
      </c>
      <c r="F120" s="211">
        <f>VLOOKUP(E120,'Общий прайс '!C:E,2,FALSE)</f>
        <v>2160</v>
      </c>
      <c r="G120" s="212">
        <f>VLOOKUP(E120,'Общий прайс '!C:E,3,FALSE)</f>
        <v>2160</v>
      </c>
      <c r="H120" s="808"/>
      <c r="I120" s="809"/>
      <c r="J120" s="809"/>
      <c r="K120" s="809"/>
      <c r="L120" s="809"/>
      <c r="M120" s="809"/>
      <c r="N120" s="809"/>
      <c r="O120" s="809"/>
      <c r="P120" s="809"/>
      <c r="Q120" s="809"/>
      <c r="R120" s="809"/>
      <c r="S120" s="809"/>
      <c r="T120" s="809"/>
      <c r="U120" s="810"/>
    </row>
    <row r="121" spans="1:22" s="214" customFormat="1" ht="56.25" customHeight="1">
      <c r="A121" s="713" t="s">
        <v>182</v>
      </c>
      <c r="B121" s="713"/>
      <c r="C121" s="713"/>
      <c r="D121" s="713"/>
      <c r="E121" s="225" t="s">
        <v>38</v>
      </c>
      <c r="F121" s="211">
        <f>VLOOKUP(E121,'Общий прайс '!C:E,2,FALSE)</f>
        <v>2040</v>
      </c>
      <c r="G121" s="212">
        <f>VLOOKUP(E121,'Общий прайс '!C:E,3,FALSE)</f>
        <v>2040</v>
      </c>
      <c r="H121" s="808"/>
      <c r="I121" s="809"/>
      <c r="J121" s="809"/>
      <c r="K121" s="809"/>
      <c r="L121" s="809"/>
      <c r="M121" s="809"/>
      <c r="N121" s="809"/>
      <c r="O121" s="809"/>
      <c r="P121" s="809"/>
      <c r="Q121" s="809"/>
      <c r="R121" s="809"/>
      <c r="S121" s="809"/>
      <c r="T121" s="809"/>
      <c r="U121" s="810"/>
    </row>
    <row r="122" spans="1:22" s="214" customFormat="1" ht="38.25" customHeight="1">
      <c r="A122" s="713" t="s">
        <v>183</v>
      </c>
      <c r="B122" s="713"/>
      <c r="C122" s="713"/>
      <c r="D122" s="713"/>
      <c r="E122" s="225" t="s">
        <v>37</v>
      </c>
      <c r="F122" s="211">
        <f>VLOOKUP(E122,'Общий прайс '!C:E,2,FALSE)</f>
        <v>2300</v>
      </c>
      <c r="G122" s="212">
        <f>VLOOKUP(E122,'Общий прайс '!C:E,3,FALSE)</f>
        <v>2300</v>
      </c>
      <c r="H122" s="811"/>
      <c r="I122" s="812"/>
      <c r="J122" s="812"/>
      <c r="K122" s="812"/>
      <c r="L122" s="812"/>
      <c r="M122" s="812"/>
      <c r="N122" s="812"/>
      <c r="O122" s="812"/>
      <c r="P122" s="812"/>
      <c r="Q122" s="812"/>
      <c r="R122" s="812"/>
      <c r="S122" s="812"/>
      <c r="T122" s="812"/>
      <c r="U122" s="813"/>
    </row>
    <row r="123" spans="1:22" s="214" customFormat="1" ht="102.75" customHeight="1">
      <c r="A123" s="827"/>
      <c r="B123" s="828"/>
      <c r="C123" s="828"/>
      <c r="D123" s="828"/>
      <c r="E123" s="828"/>
      <c r="F123" s="828"/>
      <c r="G123" s="829"/>
      <c r="H123" s="830"/>
      <c r="I123" s="831"/>
      <c r="J123" s="830"/>
      <c r="K123" s="831"/>
      <c r="L123" s="238"/>
      <c r="M123" s="830"/>
      <c r="N123" s="831"/>
      <c r="O123" s="832"/>
      <c r="P123" s="833"/>
      <c r="Q123" s="833"/>
      <c r="R123" s="834"/>
      <c r="T123" s="221"/>
      <c r="U123" s="223"/>
    </row>
    <row r="124" spans="1:22" ht="102.75" customHeight="1">
      <c r="A124" s="819"/>
      <c r="B124" s="820"/>
      <c r="C124" s="820"/>
      <c r="D124" s="820"/>
      <c r="E124" s="820"/>
      <c r="F124" s="820"/>
      <c r="G124" s="821"/>
      <c r="H124" s="822"/>
      <c r="I124" s="823"/>
      <c r="J124" s="822"/>
      <c r="K124" s="823"/>
      <c r="L124" s="97"/>
      <c r="M124" s="822"/>
      <c r="N124" s="823"/>
      <c r="O124" s="824"/>
      <c r="P124" s="825"/>
      <c r="Q124" s="825"/>
      <c r="R124" s="826"/>
      <c r="S124" s="39"/>
      <c r="T124" s="222"/>
      <c r="U124" s="224"/>
    </row>
    <row r="125" spans="1:22">
      <c r="A125" s="91"/>
      <c r="B125" s="91"/>
      <c r="C125" s="91"/>
      <c r="D125" s="91"/>
      <c r="E125" s="91"/>
      <c r="F125" s="216"/>
      <c r="G125" s="216"/>
      <c r="H125" s="91"/>
      <c r="I125" s="91"/>
      <c r="J125" s="91"/>
      <c r="K125" s="91"/>
      <c r="L125" s="91"/>
      <c r="M125" s="216"/>
      <c r="N125" s="216"/>
      <c r="O125" s="91"/>
      <c r="P125" s="91"/>
      <c r="Q125" s="91"/>
      <c r="R125" s="91"/>
      <c r="S125" s="39"/>
      <c r="T125" s="216"/>
      <c r="U125" s="216"/>
    </row>
    <row r="126" spans="1:22">
      <c r="A126" s="91"/>
      <c r="B126" s="91"/>
      <c r="C126" s="91"/>
      <c r="D126" s="91"/>
      <c r="E126" s="91"/>
      <c r="F126" s="216"/>
      <c r="G126" s="216"/>
      <c r="H126" s="91"/>
      <c r="I126" s="91"/>
      <c r="J126" s="91"/>
      <c r="K126" s="91"/>
      <c r="L126" s="91"/>
      <c r="M126" s="216"/>
      <c r="N126" s="216"/>
      <c r="O126" s="91"/>
      <c r="P126" s="91"/>
      <c r="Q126" s="91"/>
      <c r="R126" s="91"/>
      <c r="S126" s="91"/>
      <c r="T126" s="216"/>
      <c r="U126" s="216"/>
    </row>
    <row r="127" spans="1:22">
      <c r="A127" s="91"/>
      <c r="B127" s="91"/>
      <c r="C127" s="91"/>
      <c r="D127" s="91"/>
      <c r="E127" s="91"/>
      <c r="F127" s="216"/>
      <c r="G127" s="216"/>
      <c r="H127" s="91"/>
      <c r="I127" s="91"/>
      <c r="J127" s="91"/>
      <c r="K127" s="91"/>
      <c r="L127" s="91"/>
      <c r="M127" s="216"/>
      <c r="N127" s="216"/>
      <c r="O127" s="91"/>
      <c r="P127" s="91"/>
      <c r="Q127" s="91"/>
      <c r="R127" s="91"/>
      <c r="S127" s="91"/>
      <c r="T127" s="216"/>
      <c r="U127" s="216"/>
    </row>
    <row r="128" spans="1:22">
      <c r="A128" s="91"/>
      <c r="B128" s="91"/>
      <c r="C128" s="91"/>
      <c r="D128" s="91"/>
      <c r="E128" s="91"/>
      <c r="F128" s="216"/>
      <c r="G128" s="216"/>
      <c r="H128" s="91"/>
      <c r="I128" s="91"/>
      <c r="J128" s="91"/>
      <c r="K128" s="91"/>
      <c r="L128" s="91"/>
      <c r="M128" s="216"/>
      <c r="N128" s="216"/>
      <c r="O128" s="91"/>
      <c r="P128" s="91"/>
      <c r="Q128" s="91"/>
      <c r="R128" s="91"/>
      <c r="S128" s="91"/>
      <c r="T128" s="216"/>
      <c r="U128" s="216"/>
    </row>
    <row r="129" spans="1:21">
      <c r="A129" s="91"/>
      <c r="B129" s="91"/>
      <c r="C129" s="91"/>
      <c r="D129" s="91"/>
      <c r="E129" s="91"/>
      <c r="F129" s="216"/>
      <c r="G129" s="216"/>
      <c r="H129" s="91"/>
      <c r="I129" s="91"/>
      <c r="J129" s="91"/>
      <c r="K129" s="91"/>
      <c r="L129" s="91"/>
      <c r="M129" s="216"/>
      <c r="N129" s="216"/>
      <c r="O129" s="91"/>
      <c r="P129" s="91"/>
      <c r="Q129" s="91"/>
      <c r="R129" s="91"/>
      <c r="S129" s="91"/>
      <c r="T129" s="216"/>
      <c r="U129" s="216"/>
    </row>
    <row r="130" spans="1:21">
      <c r="A130" s="91"/>
      <c r="B130" s="91"/>
      <c r="C130" s="91"/>
      <c r="D130" s="91"/>
      <c r="E130" s="91"/>
      <c r="F130" s="216"/>
      <c r="G130" s="216"/>
      <c r="H130" s="91"/>
      <c r="I130" s="91"/>
      <c r="J130" s="91"/>
      <c r="K130" s="91"/>
      <c r="L130" s="91"/>
      <c r="M130" s="216"/>
      <c r="N130" s="216"/>
      <c r="O130" s="91"/>
      <c r="P130" s="91"/>
      <c r="Q130" s="91"/>
      <c r="R130" s="91"/>
      <c r="S130" s="91"/>
      <c r="T130" s="216"/>
      <c r="U130" s="216"/>
    </row>
    <row r="131" spans="1:21">
      <c r="A131" s="91"/>
      <c r="B131" s="91"/>
      <c r="C131" s="91"/>
      <c r="D131" s="91"/>
      <c r="E131" s="91"/>
      <c r="F131" s="216"/>
      <c r="G131" s="216"/>
      <c r="H131" s="91"/>
      <c r="I131" s="91"/>
      <c r="J131" s="91"/>
      <c r="K131" s="91"/>
      <c r="L131" s="91"/>
      <c r="M131" s="216"/>
      <c r="N131" s="216"/>
      <c r="O131" s="91"/>
      <c r="P131" s="91"/>
      <c r="Q131" s="91"/>
      <c r="R131" s="91"/>
      <c r="S131" s="91"/>
      <c r="T131" s="216"/>
      <c r="U131" s="216"/>
    </row>
    <row r="132" spans="1:21">
      <c r="A132" s="91"/>
      <c r="B132" s="91"/>
      <c r="C132" s="91"/>
      <c r="D132" s="91"/>
      <c r="E132" s="91"/>
      <c r="F132" s="216"/>
      <c r="G132" s="216"/>
      <c r="H132" s="91"/>
      <c r="I132" s="91"/>
      <c r="J132" s="91"/>
      <c r="K132" s="91"/>
      <c r="L132" s="91"/>
      <c r="M132" s="216"/>
      <c r="N132" s="216"/>
      <c r="O132" s="91"/>
      <c r="P132" s="91"/>
      <c r="Q132" s="91"/>
      <c r="R132" s="91"/>
      <c r="S132" s="91"/>
      <c r="T132" s="216"/>
      <c r="U132" s="216"/>
    </row>
    <row r="133" spans="1:21">
      <c r="A133" s="91"/>
      <c r="B133" s="91"/>
      <c r="C133" s="91"/>
      <c r="D133" s="91"/>
      <c r="E133" s="91"/>
      <c r="F133" s="216"/>
      <c r="G133" s="216"/>
      <c r="H133" s="91"/>
      <c r="I133" s="91"/>
      <c r="J133" s="91"/>
      <c r="K133" s="91"/>
      <c r="L133" s="91"/>
      <c r="M133" s="216"/>
      <c r="N133" s="216"/>
      <c r="O133" s="91"/>
      <c r="P133" s="91"/>
      <c r="Q133" s="91"/>
      <c r="R133" s="91"/>
      <c r="S133" s="91"/>
      <c r="T133" s="216"/>
      <c r="U133" s="216"/>
    </row>
    <row r="134" spans="1:21">
      <c r="A134" s="91"/>
      <c r="B134" s="91"/>
      <c r="C134" s="91"/>
      <c r="D134" s="91"/>
      <c r="E134" s="91"/>
      <c r="F134" s="216"/>
      <c r="G134" s="216"/>
      <c r="H134" s="91"/>
      <c r="I134" s="91"/>
      <c r="J134" s="91"/>
      <c r="K134" s="91"/>
      <c r="L134" s="91"/>
      <c r="M134" s="216"/>
      <c r="N134" s="216"/>
      <c r="O134" s="91"/>
      <c r="P134" s="91"/>
      <c r="Q134" s="91"/>
      <c r="R134" s="91"/>
      <c r="S134" s="91"/>
      <c r="T134" s="216"/>
      <c r="U134" s="216"/>
    </row>
    <row r="135" spans="1:21">
      <c r="A135" s="91"/>
      <c r="B135" s="91"/>
      <c r="C135" s="91"/>
      <c r="D135" s="91"/>
      <c r="E135" s="91"/>
      <c r="F135" s="216"/>
      <c r="G135" s="216"/>
      <c r="H135" s="91"/>
      <c r="I135" s="91"/>
      <c r="J135" s="91"/>
      <c r="K135" s="91"/>
      <c r="L135" s="91"/>
      <c r="M135" s="216"/>
      <c r="N135" s="216"/>
      <c r="O135" s="91"/>
      <c r="P135" s="91"/>
      <c r="Q135" s="91"/>
      <c r="R135" s="91"/>
      <c r="S135" s="91"/>
      <c r="T135" s="216"/>
      <c r="U135" s="216"/>
    </row>
    <row r="136" spans="1:21">
      <c r="A136" s="91"/>
      <c r="B136" s="91"/>
      <c r="C136" s="91"/>
      <c r="D136" s="91"/>
      <c r="E136" s="91"/>
      <c r="F136" s="216"/>
      <c r="G136" s="216"/>
      <c r="H136" s="91"/>
      <c r="I136" s="91"/>
      <c r="J136" s="91"/>
      <c r="K136" s="91"/>
      <c r="L136" s="91"/>
      <c r="M136" s="216"/>
      <c r="N136" s="216"/>
      <c r="O136" s="91"/>
      <c r="P136" s="91"/>
      <c r="Q136" s="91"/>
      <c r="R136" s="91"/>
      <c r="S136" s="91"/>
      <c r="T136" s="216"/>
      <c r="U136" s="216"/>
    </row>
    <row r="137" spans="1:21">
      <c r="A137" s="91"/>
      <c r="B137" s="91"/>
      <c r="C137" s="91"/>
      <c r="D137" s="91"/>
      <c r="E137" s="91"/>
      <c r="F137" s="216"/>
      <c r="G137" s="216"/>
      <c r="H137" s="91"/>
      <c r="I137" s="91"/>
      <c r="J137" s="91"/>
      <c r="K137" s="91"/>
      <c r="L137" s="91"/>
      <c r="M137" s="216"/>
      <c r="N137" s="216"/>
      <c r="O137" s="91"/>
      <c r="P137" s="91"/>
      <c r="Q137" s="91"/>
      <c r="R137" s="91"/>
      <c r="S137" s="91"/>
      <c r="T137" s="216"/>
      <c r="U137" s="216"/>
    </row>
    <row r="138" spans="1:21">
      <c r="A138" s="91"/>
      <c r="B138" s="91"/>
      <c r="C138" s="91"/>
      <c r="D138" s="91"/>
      <c r="E138" s="91"/>
      <c r="F138" s="216"/>
      <c r="G138" s="216"/>
      <c r="H138" s="91"/>
      <c r="I138" s="91"/>
      <c r="J138" s="91"/>
      <c r="K138" s="91"/>
      <c r="L138" s="91"/>
      <c r="M138" s="216"/>
      <c r="N138" s="216"/>
      <c r="O138" s="91"/>
      <c r="P138" s="91"/>
      <c r="Q138" s="91"/>
      <c r="R138" s="91"/>
      <c r="S138" s="91"/>
      <c r="T138" s="216"/>
      <c r="U138" s="216"/>
    </row>
    <row r="139" spans="1:21">
      <c r="A139" s="91"/>
      <c r="B139" s="91"/>
      <c r="C139" s="91"/>
      <c r="D139" s="91"/>
      <c r="E139" s="91"/>
      <c r="F139" s="216"/>
      <c r="G139" s="216"/>
      <c r="H139" s="91"/>
      <c r="I139" s="91"/>
      <c r="J139" s="91"/>
      <c r="K139" s="91"/>
      <c r="L139" s="91"/>
      <c r="M139" s="216"/>
      <c r="N139" s="216"/>
      <c r="O139" s="91"/>
      <c r="P139" s="91"/>
      <c r="Q139" s="91"/>
      <c r="R139" s="91"/>
      <c r="S139" s="91"/>
      <c r="T139" s="216"/>
      <c r="U139" s="216"/>
    </row>
    <row r="140" spans="1:21">
      <c r="A140" s="91"/>
      <c r="B140" s="91"/>
      <c r="C140" s="91"/>
      <c r="D140" s="91"/>
      <c r="E140" s="91"/>
      <c r="F140" s="216"/>
      <c r="G140" s="216"/>
      <c r="H140" s="91"/>
      <c r="I140" s="91"/>
      <c r="J140" s="91"/>
      <c r="K140" s="91"/>
      <c r="L140" s="91"/>
      <c r="M140" s="216"/>
      <c r="N140" s="216"/>
      <c r="O140" s="91"/>
      <c r="P140" s="91"/>
      <c r="Q140" s="91"/>
      <c r="R140" s="91"/>
      <c r="S140" s="91"/>
      <c r="T140" s="216"/>
      <c r="U140" s="216"/>
    </row>
    <row r="141" spans="1:21">
      <c r="A141" s="91"/>
      <c r="B141" s="91"/>
      <c r="C141" s="91"/>
      <c r="D141" s="91"/>
      <c r="E141" s="91"/>
      <c r="F141" s="216"/>
      <c r="G141" s="216"/>
      <c r="H141" s="91"/>
      <c r="I141" s="91"/>
      <c r="J141" s="91"/>
      <c r="K141" s="91"/>
      <c r="L141" s="91"/>
      <c r="M141" s="216"/>
      <c r="N141" s="216"/>
      <c r="O141" s="91"/>
      <c r="P141" s="91"/>
      <c r="Q141" s="91"/>
      <c r="R141" s="91"/>
      <c r="S141" s="91"/>
      <c r="T141" s="216"/>
      <c r="U141" s="216"/>
    </row>
    <row r="142" spans="1:21">
      <c r="A142" s="91"/>
      <c r="B142" s="91"/>
      <c r="C142" s="91"/>
      <c r="D142" s="91"/>
      <c r="E142" s="91"/>
      <c r="F142" s="216"/>
      <c r="G142" s="216"/>
      <c r="H142" s="91"/>
      <c r="I142" s="91"/>
      <c r="J142" s="91"/>
      <c r="K142" s="91"/>
      <c r="L142" s="91"/>
      <c r="M142" s="216"/>
      <c r="N142" s="216"/>
      <c r="O142" s="91"/>
      <c r="P142" s="91"/>
      <c r="Q142" s="91"/>
      <c r="R142" s="91"/>
      <c r="S142" s="91"/>
      <c r="T142" s="216"/>
      <c r="U142" s="216"/>
    </row>
    <row r="143" spans="1:21">
      <c r="A143" s="91"/>
      <c r="B143" s="91"/>
      <c r="C143" s="91"/>
      <c r="D143" s="91"/>
      <c r="E143" s="91"/>
      <c r="F143" s="216"/>
      <c r="G143" s="216"/>
      <c r="H143" s="91"/>
      <c r="I143" s="91"/>
      <c r="J143" s="91"/>
      <c r="K143" s="91"/>
      <c r="L143" s="91"/>
      <c r="M143" s="216"/>
      <c r="N143" s="216"/>
      <c r="O143" s="91"/>
      <c r="P143" s="91"/>
      <c r="Q143" s="91"/>
      <c r="R143" s="91"/>
      <c r="S143" s="91"/>
      <c r="T143" s="216"/>
      <c r="U143" s="216"/>
    </row>
    <row r="144" spans="1:21">
      <c r="A144" s="91"/>
      <c r="B144" s="91"/>
      <c r="C144" s="91"/>
      <c r="D144" s="91"/>
      <c r="E144" s="91"/>
      <c r="F144" s="216"/>
      <c r="G144" s="216"/>
      <c r="H144" s="91"/>
      <c r="I144" s="91"/>
      <c r="J144" s="91"/>
      <c r="K144" s="91"/>
      <c r="L144" s="91"/>
      <c r="M144" s="216"/>
      <c r="N144" s="216"/>
      <c r="O144" s="91"/>
      <c r="P144" s="91"/>
      <c r="Q144" s="91"/>
      <c r="R144" s="91"/>
      <c r="S144" s="91"/>
      <c r="T144" s="216"/>
      <c r="U144" s="216"/>
    </row>
    <row r="145" spans="1:21">
      <c r="A145" s="91"/>
      <c r="B145" s="91"/>
      <c r="C145" s="91"/>
      <c r="D145" s="91"/>
      <c r="E145" s="91"/>
      <c r="F145" s="216"/>
      <c r="G145" s="216"/>
      <c r="H145" s="91"/>
      <c r="I145" s="91"/>
      <c r="J145" s="91"/>
      <c r="K145" s="91"/>
      <c r="L145" s="91"/>
      <c r="M145" s="216"/>
      <c r="N145" s="216"/>
      <c r="O145" s="91"/>
      <c r="P145" s="91"/>
      <c r="Q145" s="91"/>
      <c r="R145" s="91"/>
      <c r="S145" s="91"/>
      <c r="T145" s="216"/>
      <c r="U145" s="216"/>
    </row>
    <row r="146" spans="1:21">
      <c r="A146" s="91"/>
      <c r="B146" s="91"/>
      <c r="C146" s="91"/>
      <c r="D146" s="91"/>
      <c r="E146" s="91"/>
      <c r="F146" s="216"/>
      <c r="G146" s="216"/>
      <c r="H146" s="91"/>
      <c r="I146" s="91"/>
      <c r="J146" s="91"/>
      <c r="K146" s="91"/>
      <c r="L146" s="91"/>
      <c r="M146" s="216"/>
      <c r="N146" s="216"/>
      <c r="O146" s="91"/>
      <c r="P146" s="91"/>
      <c r="Q146" s="91"/>
      <c r="R146" s="91"/>
      <c r="S146" s="91"/>
      <c r="T146" s="216"/>
      <c r="U146" s="216"/>
    </row>
    <row r="147" spans="1:21">
      <c r="A147" s="91"/>
      <c r="B147" s="91"/>
      <c r="C147" s="91"/>
      <c r="D147" s="91"/>
      <c r="E147" s="91"/>
      <c r="F147" s="216"/>
      <c r="G147" s="216"/>
      <c r="H147" s="91"/>
      <c r="I147" s="91"/>
      <c r="J147" s="91"/>
      <c r="K147" s="91"/>
      <c r="L147" s="91"/>
      <c r="M147" s="216"/>
      <c r="N147" s="216"/>
      <c r="O147" s="91"/>
      <c r="P147" s="91"/>
      <c r="Q147" s="91"/>
      <c r="R147" s="91"/>
      <c r="S147" s="91"/>
      <c r="T147" s="216"/>
      <c r="U147" s="216"/>
    </row>
    <row r="148" spans="1:21">
      <c r="A148" s="91"/>
      <c r="B148" s="91"/>
      <c r="C148" s="91"/>
      <c r="D148" s="91"/>
      <c r="E148" s="91"/>
      <c r="F148" s="216"/>
      <c r="G148" s="216"/>
      <c r="H148" s="91"/>
      <c r="I148" s="91"/>
      <c r="J148" s="91"/>
      <c r="K148" s="91"/>
      <c r="L148" s="91"/>
      <c r="M148" s="216"/>
      <c r="N148" s="216"/>
      <c r="O148" s="91"/>
      <c r="P148" s="91"/>
      <c r="Q148" s="91"/>
      <c r="R148" s="91"/>
      <c r="S148" s="91"/>
      <c r="T148" s="216"/>
      <c r="U148" s="216"/>
    </row>
    <row r="149" spans="1:21">
      <c r="A149" s="91"/>
      <c r="B149" s="91"/>
      <c r="C149" s="91"/>
      <c r="D149" s="91"/>
      <c r="E149" s="91"/>
      <c r="F149" s="216"/>
      <c r="G149" s="216"/>
      <c r="H149" s="91"/>
      <c r="I149" s="91"/>
      <c r="J149" s="91"/>
      <c r="K149" s="91"/>
      <c r="L149" s="91"/>
      <c r="M149" s="216"/>
      <c r="N149" s="216"/>
      <c r="O149" s="91"/>
      <c r="P149" s="91"/>
      <c r="Q149" s="91"/>
      <c r="R149" s="91"/>
      <c r="S149" s="91"/>
      <c r="T149" s="216"/>
      <c r="U149" s="216"/>
    </row>
    <row r="150" spans="1:21">
      <c r="A150" s="91"/>
      <c r="B150" s="91"/>
      <c r="C150" s="91"/>
      <c r="D150" s="91"/>
      <c r="E150" s="91"/>
      <c r="F150" s="216"/>
      <c r="G150" s="216"/>
      <c r="H150" s="91"/>
      <c r="I150" s="91"/>
      <c r="J150" s="91"/>
      <c r="K150" s="91"/>
      <c r="L150" s="91"/>
      <c r="M150" s="216"/>
      <c r="N150" s="216"/>
      <c r="O150" s="91"/>
      <c r="P150" s="91"/>
      <c r="Q150" s="91"/>
      <c r="R150" s="91"/>
      <c r="S150" s="91"/>
      <c r="T150" s="216"/>
      <c r="U150" s="216"/>
    </row>
    <row r="151" spans="1:21">
      <c r="A151" s="91"/>
      <c r="B151" s="91"/>
      <c r="C151" s="91"/>
      <c r="D151" s="91"/>
      <c r="E151" s="91"/>
      <c r="F151" s="216"/>
      <c r="G151" s="216"/>
      <c r="H151" s="91"/>
      <c r="I151" s="91"/>
      <c r="J151" s="91"/>
      <c r="K151" s="91"/>
      <c r="L151" s="91"/>
      <c r="M151" s="216"/>
      <c r="N151" s="216"/>
      <c r="O151" s="91"/>
      <c r="P151" s="91"/>
      <c r="Q151" s="91"/>
      <c r="R151" s="91"/>
      <c r="S151" s="91"/>
      <c r="T151" s="216"/>
      <c r="U151" s="216"/>
    </row>
    <row r="152" spans="1:21">
      <c r="A152" s="91"/>
      <c r="B152" s="91"/>
      <c r="C152" s="91"/>
      <c r="D152" s="91"/>
      <c r="E152" s="91"/>
      <c r="F152" s="216"/>
      <c r="G152" s="216"/>
      <c r="H152" s="91"/>
      <c r="I152" s="91"/>
      <c r="J152" s="91"/>
      <c r="K152" s="91"/>
      <c r="L152" s="91"/>
      <c r="M152" s="216"/>
      <c r="N152" s="216"/>
      <c r="O152" s="91"/>
      <c r="P152" s="91"/>
      <c r="Q152" s="91"/>
      <c r="R152" s="91"/>
      <c r="S152" s="91"/>
      <c r="T152" s="216"/>
      <c r="U152" s="216"/>
    </row>
    <row r="153" spans="1:21">
      <c r="A153" s="91"/>
      <c r="B153" s="91"/>
      <c r="C153" s="91"/>
      <c r="D153" s="91"/>
      <c r="E153" s="91"/>
      <c r="F153" s="216"/>
      <c r="G153" s="216"/>
      <c r="H153" s="91"/>
      <c r="I153" s="91"/>
      <c r="J153" s="91"/>
      <c r="K153" s="91"/>
      <c r="L153" s="91"/>
      <c r="M153" s="216"/>
      <c r="N153" s="216"/>
      <c r="O153" s="91"/>
      <c r="P153" s="91"/>
      <c r="Q153" s="91"/>
      <c r="R153" s="91"/>
      <c r="S153" s="91"/>
      <c r="T153" s="216"/>
      <c r="U153" s="216"/>
    </row>
    <row r="154" spans="1:21">
      <c r="A154" s="91"/>
      <c r="B154" s="91"/>
      <c r="C154" s="91"/>
      <c r="D154" s="91"/>
      <c r="E154" s="91"/>
      <c r="F154" s="216"/>
      <c r="G154" s="216"/>
      <c r="H154" s="91"/>
      <c r="I154" s="91"/>
      <c r="J154" s="91"/>
      <c r="K154" s="91"/>
      <c r="L154" s="91"/>
      <c r="M154" s="216"/>
      <c r="N154" s="216"/>
      <c r="O154" s="91"/>
      <c r="P154" s="91"/>
      <c r="Q154" s="91"/>
      <c r="R154" s="91"/>
      <c r="S154" s="91"/>
      <c r="T154" s="216"/>
      <c r="U154" s="216"/>
    </row>
    <row r="155" spans="1:21">
      <c r="A155" s="91"/>
      <c r="B155" s="91"/>
      <c r="C155" s="91"/>
      <c r="D155" s="91"/>
      <c r="E155" s="91"/>
      <c r="F155" s="216"/>
      <c r="G155" s="216"/>
      <c r="H155" s="91"/>
      <c r="I155" s="91"/>
      <c r="J155" s="91"/>
      <c r="K155" s="91"/>
      <c r="L155" s="91"/>
      <c r="M155" s="216"/>
      <c r="N155" s="216"/>
      <c r="O155" s="91"/>
      <c r="P155" s="91"/>
      <c r="Q155" s="91"/>
      <c r="R155" s="91"/>
      <c r="S155" s="91"/>
      <c r="T155" s="216"/>
      <c r="U155" s="216"/>
    </row>
    <row r="156" spans="1:21">
      <c r="A156" s="91"/>
      <c r="B156" s="91"/>
      <c r="C156" s="91"/>
      <c r="D156" s="91"/>
      <c r="E156" s="91"/>
      <c r="F156" s="216"/>
      <c r="G156" s="216"/>
      <c r="H156" s="91"/>
      <c r="I156" s="91"/>
      <c r="J156" s="91"/>
      <c r="K156" s="91"/>
      <c r="L156" s="91"/>
      <c r="M156" s="216"/>
      <c r="N156" s="216"/>
      <c r="O156" s="91"/>
      <c r="P156" s="91"/>
      <c r="Q156" s="91"/>
      <c r="R156" s="91"/>
      <c r="S156" s="91"/>
      <c r="T156" s="216"/>
      <c r="U156" s="216"/>
    </row>
    <row r="157" spans="1:21">
      <c r="A157" s="91"/>
      <c r="B157" s="91"/>
      <c r="C157" s="91"/>
      <c r="D157" s="91"/>
      <c r="E157" s="91"/>
      <c r="F157" s="216"/>
      <c r="G157" s="216"/>
      <c r="H157" s="91"/>
      <c r="I157" s="91"/>
      <c r="J157" s="91"/>
      <c r="K157" s="91"/>
      <c r="L157" s="91"/>
      <c r="M157" s="216"/>
      <c r="N157" s="216"/>
      <c r="O157" s="91"/>
      <c r="P157" s="91"/>
      <c r="Q157" s="91"/>
      <c r="R157" s="91"/>
      <c r="S157" s="91"/>
      <c r="T157" s="216"/>
      <c r="U157" s="216"/>
    </row>
    <row r="158" spans="1:21">
      <c r="A158" s="91"/>
      <c r="B158" s="91"/>
      <c r="C158" s="91"/>
      <c r="D158" s="91"/>
      <c r="E158" s="91"/>
      <c r="F158" s="216"/>
      <c r="G158" s="216"/>
      <c r="H158" s="91"/>
      <c r="I158" s="91"/>
      <c r="J158" s="91"/>
      <c r="K158" s="91"/>
      <c r="L158" s="91"/>
      <c r="M158" s="216"/>
      <c r="N158" s="216"/>
      <c r="O158" s="91"/>
      <c r="P158" s="91"/>
      <c r="Q158" s="91"/>
      <c r="R158" s="91"/>
      <c r="S158" s="91"/>
      <c r="T158" s="216"/>
      <c r="U158" s="216"/>
    </row>
    <row r="159" spans="1:21">
      <c r="A159" s="91"/>
      <c r="B159" s="91"/>
      <c r="C159" s="91"/>
      <c r="D159" s="91"/>
      <c r="E159" s="91"/>
      <c r="F159" s="216"/>
      <c r="G159" s="216"/>
      <c r="H159" s="91"/>
      <c r="I159" s="91"/>
      <c r="J159" s="91"/>
      <c r="K159" s="91"/>
      <c r="L159" s="91"/>
      <c r="M159" s="216"/>
      <c r="N159" s="216"/>
      <c r="O159" s="91"/>
      <c r="P159" s="91"/>
      <c r="Q159" s="91"/>
      <c r="R159" s="91"/>
      <c r="S159" s="91"/>
      <c r="T159" s="216"/>
      <c r="U159" s="216"/>
    </row>
    <row r="160" spans="1:21">
      <c r="A160" s="91"/>
      <c r="B160" s="91"/>
      <c r="C160" s="91"/>
      <c r="D160" s="91"/>
      <c r="E160" s="91"/>
      <c r="F160" s="216"/>
      <c r="G160" s="216"/>
      <c r="H160" s="91"/>
      <c r="I160" s="91"/>
      <c r="J160" s="91"/>
      <c r="K160" s="91"/>
      <c r="L160" s="91"/>
      <c r="M160" s="216"/>
      <c r="N160" s="216"/>
      <c r="O160" s="91"/>
      <c r="P160" s="91"/>
      <c r="Q160" s="91"/>
      <c r="R160" s="91"/>
      <c r="S160" s="91"/>
      <c r="T160" s="216"/>
      <c r="U160" s="216"/>
    </row>
    <row r="161" spans="1:21">
      <c r="A161" s="91"/>
      <c r="B161" s="91"/>
      <c r="C161" s="91"/>
      <c r="D161" s="91"/>
      <c r="E161" s="91"/>
      <c r="F161" s="216"/>
      <c r="G161" s="216"/>
      <c r="H161" s="91"/>
      <c r="I161" s="91"/>
      <c r="J161" s="91"/>
      <c r="K161" s="91"/>
      <c r="L161" s="91"/>
      <c r="M161" s="216"/>
      <c r="N161" s="216"/>
      <c r="O161" s="91"/>
      <c r="P161" s="91"/>
      <c r="Q161" s="91"/>
      <c r="R161" s="91"/>
      <c r="S161" s="91"/>
      <c r="T161" s="216"/>
      <c r="U161" s="216"/>
    </row>
    <row r="162" spans="1:21">
      <c r="A162" s="91"/>
      <c r="B162" s="91"/>
      <c r="C162" s="91"/>
      <c r="D162" s="91"/>
      <c r="E162" s="91"/>
      <c r="F162" s="216"/>
      <c r="G162" s="216"/>
      <c r="H162" s="91"/>
      <c r="I162" s="91"/>
      <c r="J162" s="91"/>
      <c r="K162" s="91"/>
      <c r="L162" s="91"/>
      <c r="M162" s="216"/>
      <c r="N162" s="216"/>
      <c r="O162" s="91"/>
      <c r="P162" s="91"/>
      <c r="Q162" s="91"/>
      <c r="R162" s="91"/>
      <c r="S162" s="91"/>
      <c r="T162" s="216"/>
      <c r="U162" s="216"/>
    </row>
    <row r="163" spans="1:21">
      <c r="A163" s="91"/>
      <c r="B163" s="91"/>
      <c r="C163" s="91"/>
      <c r="D163" s="91"/>
      <c r="E163" s="91"/>
      <c r="F163" s="216"/>
      <c r="G163" s="216"/>
      <c r="H163" s="91"/>
      <c r="I163" s="91"/>
      <c r="J163" s="91"/>
      <c r="K163" s="91"/>
      <c r="L163" s="91"/>
      <c r="M163" s="216"/>
      <c r="N163" s="216"/>
      <c r="O163" s="91"/>
      <c r="P163" s="91"/>
      <c r="Q163" s="91"/>
      <c r="R163" s="91"/>
      <c r="S163" s="91"/>
      <c r="T163" s="216"/>
      <c r="U163" s="216"/>
    </row>
    <row r="164" spans="1:21">
      <c r="A164" s="91"/>
      <c r="B164" s="91"/>
      <c r="C164" s="91"/>
      <c r="D164" s="91"/>
      <c r="E164" s="91"/>
      <c r="F164" s="216"/>
      <c r="G164" s="216"/>
      <c r="H164" s="91"/>
      <c r="I164" s="91"/>
      <c r="J164" s="91"/>
      <c r="K164" s="91"/>
      <c r="L164" s="91"/>
      <c r="M164" s="216"/>
      <c r="N164" s="216"/>
      <c r="O164" s="91"/>
      <c r="P164" s="91"/>
      <c r="Q164" s="91"/>
      <c r="R164" s="91"/>
      <c r="S164" s="91"/>
      <c r="T164" s="216"/>
      <c r="U164" s="216"/>
    </row>
    <row r="165" spans="1:21">
      <c r="A165" s="91"/>
      <c r="B165" s="91"/>
      <c r="C165" s="91"/>
      <c r="D165" s="91"/>
      <c r="E165" s="91"/>
      <c r="F165" s="216"/>
      <c r="G165" s="216"/>
      <c r="H165" s="91"/>
      <c r="I165" s="91"/>
      <c r="J165" s="91"/>
      <c r="K165" s="91"/>
      <c r="L165" s="91"/>
      <c r="M165" s="216"/>
      <c r="N165" s="216"/>
      <c r="O165" s="91"/>
      <c r="P165" s="91"/>
      <c r="Q165" s="91"/>
      <c r="R165" s="91"/>
      <c r="S165" s="91"/>
      <c r="T165" s="216"/>
      <c r="U165" s="216"/>
    </row>
    <row r="166" spans="1:21">
      <c r="A166" s="91"/>
      <c r="B166" s="91"/>
      <c r="C166" s="91"/>
      <c r="D166" s="91"/>
      <c r="E166" s="91"/>
      <c r="F166" s="216"/>
      <c r="G166" s="216"/>
      <c r="H166" s="91"/>
      <c r="I166" s="91"/>
      <c r="J166" s="91"/>
      <c r="K166" s="91"/>
      <c r="L166" s="91"/>
      <c r="M166" s="216"/>
      <c r="N166" s="216"/>
      <c r="O166" s="91"/>
      <c r="P166" s="91"/>
      <c r="Q166" s="91"/>
      <c r="R166" s="91"/>
      <c r="S166" s="91"/>
      <c r="T166" s="216"/>
      <c r="U166" s="216"/>
    </row>
    <row r="167" spans="1:21">
      <c r="A167" s="91"/>
      <c r="B167" s="91"/>
      <c r="C167" s="91"/>
      <c r="D167" s="91"/>
      <c r="E167" s="91"/>
      <c r="F167" s="216"/>
      <c r="G167" s="216"/>
      <c r="H167" s="91"/>
      <c r="I167" s="91"/>
      <c r="J167" s="91"/>
      <c r="K167" s="91"/>
      <c r="L167" s="91"/>
      <c r="M167" s="216"/>
      <c r="N167" s="216"/>
      <c r="O167" s="91"/>
      <c r="P167" s="91"/>
      <c r="Q167" s="91"/>
      <c r="R167" s="91"/>
      <c r="S167" s="91"/>
      <c r="T167" s="216"/>
      <c r="U167" s="216"/>
    </row>
    <row r="168" spans="1:21">
      <c r="A168" s="91"/>
      <c r="B168" s="91"/>
      <c r="C168" s="91"/>
      <c r="D168" s="91"/>
      <c r="E168" s="91"/>
      <c r="F168" s="216"/>
      <c r="G168" s="216"/>
      <c r="H168" s="91"/>
      <c r="I168" s="91"/>
      <c r="J168" s="91"/>
      <c r="K168" s="91"/>
      <c r="L168" s="91"/>
      <c r="M168" s="216"/>
      <c r="N168" s="216"/>
      <c r="O168" s="91"/>
      <c r="P168" s="91"/>
      <c r="Q168" s="91"/>
      <c r="R168" s="91"/>
      <c r="S168" s="91"/>
      <c r="T168" s="216"/>
      <c r="U168" s="216"/>
    </row>
    <row r="169" spans="1:21">
      <c r="A169" s="91"/>
      <c r="B169" s="91"/>
      <c r="C169" s="91"/>
      <c r="D169" s="91"/>
      <c r="E169" s="91"/>
      <c r="F169" s="216"/>
      <c r="G169" s="216"/>
      <c r="H169" s="91"/>
      <c r="I169" s="91"/>
      <c r="J169" s="91"/>
      <c r="K169" s="91"/>
      <c r="L169" s="91"/>
      <c r="M169" s="216"/>
      <c r="N169" s="216"/>
      <c r="O169" s="91"/>
      <c r="P169" s="91"/>
      <c r="Q169" s="91"/>
      <c r="R169" s="91"/>
      <c r="S169" s="91"/>
      <c r="T169" s="216"/>
      <c r="U169" s="216"/>
    </row>
    <row r="170" spans="1:21">
      <c r="A170" s="91"/>
      <c r="B170" s="91"/>
      <c r="C170" s="91"/>
      <c r="D170" s="91"/>
      <c r="E170" s="91"/>
      <c r="F170" s="216"/>
      <c r="G170" s="216"/>
      <c r="H170" s="91"/>
      <c r="I170" s="91"/>
      <c r="J170" s="91"/>
      <c r="K170" s="91"/>
      <c r="L170" s="91"/>
      <c r="M170" s="216"/>
      <c r="N170" s="216"/>
      <c r="O170" s="91"/>
      <c r="P170" s="91"/>
      <c r="Q170" s="91"/>
      <c r="R170" s="91"/>
      <c r="S170" s="91"/>
      <c r="T170" s="216"/>
      <c r="U170" s="216"/>
    </row>
    <row r="171" spans="1:21">
      <c r="A171" s="91"/>
      <c r="B171" s="91"/>
      <c r="C171" s="91"/>
      <c r="D171" s="91"/>
      <c r="E171" s="91"/>
      <c r="F171" s="216"/>
      <c r="G171" s="216"/>
      <c r="H171" s="91"/>
      <c r="I171" s="91"/>
      <c r="J171" s="91"/>
      <c r="K171" s="91"/>
      <c r="L171" s="91"/>
      <c r="M171" s="216"/>
      <c r="N171" s="216"/>
      <c r="O171" s="91"/>
      <c r="P171" s="91"/>
      <c r="Q171" s="91"/>
      <c r="R171" s="91"/>
      <c r="S171" s="91"/>
      <c r="T171" s="216"/>
      <c r="U171" s="216"/>
    </row>
    <row r="172" spans="1:21">
      <c r="A172" s="91"/>
      <c r="B172" s="91"/>
      <c r="C172" s="91"/>
      <c r="D172" s="91"/>
      <c r="E172" s="91"/>
      <c r="F172" s="216"/>
      <c r="G172" s="216"/>
      <c r="H172" s="91"/>
      <c r="I172" s="91"/>
      <c r="J172" s="91"/>
      <c r="K172" s="91"/>
      <c r="L172" s="91"/>
      <c r="M172" s="216"/>
      <c r="N172" s="216"/>
      <c r="O172" s="91"/>
      <c r="P172" s="91"/>
      <c r="Q172" s="91"/>
      <c r="R172" s="91"/>
      <c r="S172" s="91"/>
      <c r="T172" s="216"/>
      <c r="U172" s="216"/>
    </row>
    <row r="173" spans="1:21">
      <c r="A173" s="91"/>
      <c r="B173" s="91"/>
      <c r="C173" s="91"/>
      <c r="D173" s="91"/>
      <c r="E173" s="91"/>
      <c r="F173" s="216"/>
      <c r="G173" s="216"/>
      <c r="H173" s="91"/>
      <c r="I173" s="91"/>
      <c r="J173" s="91"/>
      <c r="K173" s="91"/>
      <c r="L173" s="91"/>
      <c r="M173" s="216"/>
      <c r="N173" s="216"/>
      <c r="O173" s="91"/>
      <c r="P173" s="91"/>
      <c r="Q173" s="91"/>
      <c r="R173" s="91"/>
      <c r="S173" s="91"/>
      <c r="T173" s="216"/>
      <c r="U173" s="216"/>
    </row>
    <row r="174" spans="1:21">
      <c r="A174" s="91"/>
      <c r="B174" s="91"/>
      <c r="C174" s="91"/>
      <c r="D174" s="91"/>
      <c r="E174" s="91"/>
      <c r="F174" s="216"/>
      <c r="G174" s="216"/>
      <c r="H174" s="91"/>
      <c r="I174" s="91"/>
      <c r="J174" s="91"/>
      <c r="K174" s="91"/>
      <c r="L174" s="91"/>
      <c r="M174" s="216"/>
      <c r="N174" s="216"/>
      <c r="O174" s="91"/>
      <c r="P174" s="91"/>
      <c r="Q174" s="91"/>
      <c r="R174" s="91"/>
      <c r="S174" s="91"/>
      <c r="T174" s="216"/>
      <c r="U174" s="216"/>
    </row>
    <row r="175" spans="1:21">
      <c r="A175" s="91"/>
      <c r="B175" s="91"/>
      <c r="C175" s="91"/>
      <c r="D175" s="91"/>
      <c r="E175" s="91"/>
      <c r="F175" s="216"/>
      <c r="G175" s="216"/>
      <c r="H175" s="91"/>
      <c r="I175" s="91"/>
      <c r="J175" s="91"/>
      <c r="K175" s="91"/>
      <c r="L175" s="91"/>
      <c r="M175" s="216"/>
      <c r="N175" s="216"/>
      <c r="O175" s="91"/>
      <c r="P175" s="91"/>
      <c r="Q175" s="91"/>
      <c r="R175" s="91"/>
      <c r="S175" s="91"/>
      <c r="T175" s="216"/>
      <c r="U175" s="216"/>
    </row>
    <row r="176" spans="1:21">
      <c r="A176" s="91"/>
      <c r="B176" s="91"/>
      <c r="C176" s="91"/>
      <c r="D176" s="91"/>
      <c r="E176" s="91"/>
      <c r="F176" s="216"/>
      <c r="G176" s="216"/>
      <c r="H176" s="91"/>
      <c r="I176" s="91"/>
      <c r="J176" s="91"/>
      <c r="K176" s="91"/>
      <c r="L176" s="91"/>
      <c r="M176" s="216"/>
      <c r="N176" s="216"/>
      <c r="O176" s="91"/>
      <c r="P176" s="91"/>
      <c r="Q176" s="91"/>
      <c r="R176" s="91"/>
      <c r="S176" s="91"/>
      <c r="T176" s="216"/>
      <c r="U176" s="216"/>
    </row>
    <row r="177" spans="1:21">
      <c r="A177" s="91"/>
      <c r="B177" s="91"/>
      <c r="C177" s="91"/>
      <c r="D177" s="91"/>
      <c r="E177" s="91"/>
      <c r="F177" s="216"/>
      <c r="G177" s="216"/>
      <c r="H177" s="91"/>
      <c r="I177" s="91"/>
      <c r="J177" s="91"/>
      <c r="K177" s="91"/>
      <c r="L177" s="91"/>
      <c r="M177" s="216"/>
      <c r="N177" s="216"/>
      <c r="O177" s="91"/>
      <c r="P177" s="91"/>
      <c r="Q177" s="91"/>
      <c r="R177" s="91"/>
      <c r="S177" s="91"/>
      <c r="T177" s="216"/>
      <c r="U177" s="216"/>
    </row>
    <row r="178" spans="1:21">
      <c r="A178" s="91"/>
      <c r="B178" s="91"/>
      <c r="C178" s="91"/>
      <c r="D178" s="91"/>
      <c r="E178" s="91"/>
      <c r="F178" s="216"/>
      <c r="G178" s="216"/>
      <c r="H178" s="91"/>
      <c r="I178" s="91"/>
      <c r="J178" s="91"/>
      <c r="K178" s="91"/>
      <c r="L178" s="91"/>
      <c r="M178" s="216"/>
      <c r="N178" s="216"/>
      <c r="O178" s="91"/>
      <c r="P178" s="91"/>
      <c r="Q178" s="91"/>
      <c r="R178" s="91"/>
      <c r="S178" s="91"/>
      <c r="T178" s="216"/>
      <c r="U178" s="216"/>
    </row>
    <row r="179" spans="1:21">
      <c r="A179" s="91"/>
      <c r="B179" s="91"/>
      <c r="C179" s="91"/>
      <c r="D179" s="91"/>
      <c r="E179" s="91"/>
      <c r="F179" s="216"/>
      <c r="G179" s="216"/>
      <c r="H179" s="91"/>
      <c r="I179" s="91"/>
      <c r="J179" s="91"/>
      <c r="K179" s="91"/>
      <c r="L179" s="91"/>
      <c r="M179" s="216"/>
      <c r="N179" s="216"/>
      <c r="O179" s="91"/>
      <c r="P179" s="91"/>
      <c r="Q179" s="91"/>
      <c r="R179" s="91"/>
      <c r="S179" s="91"/>
      <c r="T179" s="216"/>
      <c r="U179" s="216"/>
    </row>
    <row r="180" spans="1:21">
      <c r="A180" s="91"/>
      <c r="B180" s="91"/>
      <c r="C180" s="91"/>
      <c r="D180" s="91"/>
      <c r="E180" s="91"/>
      <c r="F180" s="216"/>
      <c r="G180" s="216"/>
      <c r="H180" s="91"/>
      <c r="I180" s="91"/>
      <c r="J180" s="91"/>
      <c r="K180" s="91"/>
      <c r="L180" s="91"/>
      <c r="M180" s="216"/>
      <c r="N180" s="216"/>
      <c r="O180" s="91"/>
      <c r="P180" s="91"/>
      <c r="Q180" s="91"/>
      <c r="R180" s="91"/>
      <c r="S180" s="91"/>
      <c r="T180" s="216"/>
      <c r="U180" s="216"/>
    </row>
    <row r="181" spans="1:21">
      <c r="A181" s="91"/>
      <c r="B181" s="91"/>
      <c r="C181" s="91"/>
      <c r="D181" s="91"/>
      <c r="E181" s="91"/>
      <c r="F181" s="216"/>
      <c r="G181" s="216"/>
      <c r="H181" s="91"/>
      <c r="I181" s="91"/>
      <c r="J181" s="91"/>
      <c r="K181" s="91"/>
      <c r="L181" s="91"/>
      <c r="M181" s="216"/>
      <c r="N181" s="216"/>
      <c r="O181" s="91"/>
      <c r="P181" s="91"/>
      <c r="Q181" s="91"/>
      <c r="R181" s="91"/>
      <c r="S181" s="91"/>
      <c r="T181" s="216"/>
      <c r="U181" s="216"/>
    </row>
    <row r="182" spans="1:21">
      <c r="A182" s="91"/>
      <c r="B182" s="91"/>
      <c r="C182" s="91"/>
      <c r="D182" s="91"/>
      <c r="E182" s="91"/>
      <c r="F182" s="216"/>
      <c r="G182" s="216"/>
      <c r="H182" s="91"/>
      <c r="I182" s="91"/>
      <c r="J182" s="91"/>
      <c r="K182" s="91"/>
      <c r="L182" s="91"/>
      <c r="M182" s="216"/>
      <c r="N182" s="216"/>
      <c r="O182" s="91"/>
      <c r="P182" s="91"/>
      <c r="Q182" s="91"/>
      <c r="R182" s="91"/>
      <c r="S182" s="91"/>
      <c r="T182" s="216"/>
      <c r="U182" s="216"/>
    </row>
    <row r="183" spans="1:21">
      <c r="A183" s="91"/>
      <c r="B183" s="91"/>
      <c r="C183" s="91"/>
      <c r="D183" s="91"/>
      <c r="E183" s="91"/>
      <c r="F183" s="216"/>
      <c r="G183" s="216"/>
      <c r="H183" s="91"/>
      <c r="I183" s="91"/>
      <c r="J183" s="91"/>
      <c r="K183" s="91"/>
      <c r="L183" s="91"/>
      <c r="M183" s="216"/>
      <c r="N183" s="216"/>
      <c r="O183" s="91"/>
      <c r="P183" s="91"/>
      <c r="Q183" s="91"/>
      <c r="R183" s="91"/>
      <c r="S183" s="91"/>
      <c r="T183" s="216"/>
      <c r="U183" s="216"/>
    </row>
    <row r="184" spans="1:21" ht="19.5" thickBot="1">
      <c r="A184" s="91"/>
      <c r="B184" s="91"/>
      <c r="C184" s="91"/>
      <c r="D184" s="91"/>
      <c r="E184" s="91"/>
      <c r="F184" s="216"/>
      <c r="G184" s="216"/>
      <c r="H184" s="91"/>
      <c r="I184" s="91"/>
      <c r="J184" s="91"/>
      <c r="K184" s="91"/>
      <c r="L184" s="91"/>
      <c r="M184" s="216"/>
      <c r="N184" s="216"/>
      <c r="O184" s="91"/>
      <c r="P184" s="91"/>
      <c r="Q184" s="91"/>
      <c r="R184" s="91"/>
      <c r="S184" s="91"/>
      <c r="T184" s="216"/>
      <c r="U184" s="216"/>
    </row>
  </sheetData>
  <mergeCells count="293">
    <mergeCell ref="A42:D42"/>
    <mergeCell ref="A43:D43"/>
    <mergeCell ref="O52:R52"/>
    <mergeCell ref="H46:N49"/>
    <mergeCell ref="A46:G46"/>
    <mergeCell ref="O46:U46"/>
    <mergeCell ref="O44:R44"/>
    <mergeCell ref="O69:R69"/>
    <mergeCell ref="H53:K53"/>
    <mergeCell ref="O53:R53"/>
    <mergeCell ref="A54:D54"/>
    <mergeCell ref="H54:K54"/>
    <mergeCell ref="O54:R54"/>
    <mergeCell ref="H62:N63"/>
    <mergeCell ref="O50:R50"/>
    <mergeCell ref="A12:D12"/>
    <mergeCell ref="A6:G6"/>
    <mergeCell ref="A7:F9"/>
    <mergeCell ref="G7:G9"/>
    <mergeCell ref="A10:D10"/>
    <mergeCell ref="A11:D11"/>
    <mergeCell ref="G47:G49"/>
    <mergeCell ref="O47:T49"/>
    <mergeCell ref="A45:U45"/>
    <mergeCell ref="A47:F49"/>
    <mergeCell ref="U47:U49"/>
    <mergeCell ref="A34:G34"/>
    <mergeCell ref="H34:N34"/>
    <mergeCell ref="O34:U34"/>
    <mergeCell ref="A35:F37"/>
    <mergeCell ref="G35:G37"/>
    <mergeCell ref="H35:M37"/>
    <mergeCell ref="N35:N37"/>
    <mergeCell ref="O35:T37"/>
    <mergeCell ref="U35:U37"/>
    <mergeCell ref="A38:D38"/>
    <mergeCell ref="H38:K38"/>
    <mergeCell ref="O38:R38"/>
    <mergeCell ref="A41:D41"/>
    <mergeCell ref="H70:K70"/>
    <mergeCell ref="O70:R70"/>
    <mergeCell ref="A64:G64"/>
    <mergeCell ref="H64:N64"/>
    <mergeCell ref="G65:G67"/>
    <mergeCell ref="H65:M67"/>
    <mergeCell ref="N65:N67"/>
    <mergeCell ref="O65:T67"/>
    <mergeCell ref="H71:N72"/>
    <mergeCell ref="A120:D120"/>
    <mergeCell ref="A117:G117"/>
    <mergeCell ref="A118:D118"/>
    <mergeCell ref="A119:D119"/>
    <mergeCell ref="A124:G124"/>
    <mergeCell ref="H124:I124"/>
    <mergeCell ref="J124:K124"/>
    <mergeCell ref="M124:N124"/>
    <mergeCell ref="O124:R124"/>
    <mergeCell ref="A123:G123"/>
    <mergeCell ref="H123:I123"/>
    <mergeCell ref="J123:K123"/>
    <mergeCell ref="M123:N123"/>
    <mergeCell ref="O123:R123"/>
    <mergeCell ref="N83:N85"/>
    <mergeCell ref="A115:U115"/>
    <mergeCell ref="A61:D61"/>
    <mergeCell ref="A121:D121"/>
    <mergeCell ref="A122:D122"/>
    <mergeCell ref="H117:U122"/>
    <mergeCell ref="A99:D99"/>
    <mergeCell ref="H99:K99"/>
    <mergeCell ref="O99:R99"/>
    <mergeCell ref="A116:G116"/>
    <mergeCell ref="H116:U116"/>
    <mergeCell ref="A62:D62"/>
    <mergeCell ref="O62:R62"/>
    <mergeCell ref="A63:D63"/>
    <mergeCell ref="O63:R63"/>
    <mergeCell ref="O91:U91"/>
    <mergeCell ref="A88:D88"/>
    <mergeCell ref="H88:K88"/>
    <mergeCell ref="O88:R88"/>
    <mergeCell ref="A89:D89"/>
    <mergeCell ref="H89:K89"/>
    <mergeCell ref="O89:R89"/>
    <mergeCell ref="U83:U85"/>
    <mergeCell ref="A98:D98"/>
    <mergeCell ref="A96:D96"/>
    <mergeCell ref="H96:K96"/>
    <mergeCell ref="O96:R96"/>
    <mergeCell ref="A92:F94"/>
    <mergeCell ref="G92:G94"/>
    <mergeCell ref="H92:M94"/>
    <mergeCell ref="N92:N94"/>
    <mergeCell ref="O92:T94"/>
    <mergeCell ref="A97:D97"/>
    <mergeCell ref="H97:K97"/>
    <mergeCell ref="O97:R97"/>
    <mergeCell ref="H95:K95"/>
    <mergeCell ref="H90:K90"/>
    <mergeCell ref="O90:R90"/>
    <mergeCell ref="A91:G91"/>
    <mergeCell ref="H91:N91"/>
    <mergeCell ref="A86:D86"/>
    <mergeCell ref="H86:K86"/>
    <mergeCell ref="O86:R86"/>
    <mergeCell ref="A87:D87"/>
    <mergeCell ref="H87:K87"/>
    <mergeCell ref="O87:R87"/>
    <mergeCell ref="A1:D3"/>
    <mergeCell ref="F2:G2"/>
    <mergeCell ref="O2:U2"/>
    <mergeCell ref="S3:U3"/>
    <mergeCell ref="U102:U104"/>
    <mergeCell ref="A105:D105"/>
    <mergeCell ref="H105:K105"/>
    <mergeCell ref="O105:R105"/>
    <mergeCell ref="A102:F104"/>
    <mergeCell ref="G102:G104"/>
    <mergeCell ref="H102:M104"/>
    <mergeCell ref="N102:N104"/>
    <mergeCell ref="O102:T104"/>
    <mergeCell ref="A101:G101"/>
    <mergeCell ref="H101:N101"/>
    <mergeCell ref="O101:U101"/>
    <mergeCell ref="A4:U4"/>
    <mergeCell ref="U56:U58"/>
    <mergeCell ref="A59:D59"/>
    <mergeCell ref="H59:K59"/>
    <mergeCell ref="H55:N55"/>
    <mergeCell ref="A56:F58"/>
    <mergeCell ref="H50:K50"/>
    <mergeCell ref="H98:K98"/>
    <mergeCell ref="H107:K107"/>
    <mergeCell ref="A108:G108"/>
    <mergeCell ref="H108:N108"/>
    <mergeCell ref="O110:R110"/>
    <mergeCell ref="O109:R109"/>
    <mergeCell ref="O79:R79"/>
    <mergeCell ref="A80:D80"/>
    <mergeCell ref="H80:K80"/>
    <mergeCell ref="O80:R80"/>
    <mergeCell ref="A107:D107"/>
    <mergeCell ref="O107:R107"/>
    <mergeCell ref="A109:F111"/>
    <mergeCell ref="O83:T85"/>
    <mergeCell ref="A82:G82"/>
    <mergeCell ref="H82:N82"/>
    <mergeCell ref="O82:U82"/>
    <mergeCell ref="A83:F85"/>
    <mergeCell ref="G83:G85"/>
    <mergeCell ref="H83:M85"/>
    <mergeCell ref="O98:R98"/>
    <mergeCell ref="U92:U94"/>
    <mergeCell ref="A95:D95"/>
    <mergeCell ref="O95:R95"/>
    <mergeCell ref="A90:D90"/>
    <mergeCell ref="H78:K78"/>
    <mergeCell ref="A74:F76"/>
    <mergeCell ref="A5:U5"/>
    <mergeCell ref="H60:K60"/>
    <mergeCell ref="O60:R60"/>
    <mergeCell ref="H61:K61"/>
    <mergeCell ref="O61:R61"/>
    <mergeCell ref="O55:U55"/>
    <mergeCell ref="O59:R59"/>
    <mergeCell ref="A60:D60"/>
    <mergeCell ref="H43:N44"/>
    <mergeCell ref="A55:G55"/>
    <mergeCell ref="N56:N58"/>
    <mergeCell ref="O56:T58"/>
    <mergeCell ref="O43:R43"/>
    <mergeCell ref="A44:D44"/>
    <mergeCell ref="A39:D39"/>
    <mergeCell ref="H41:K41"/>
    <mergeCell ref="O41:R41"/>
    <mergeCell ref="A40:D40"/>
    <mergeCell ref="H42:K42"/>
    <mergeCell ref="O42:R42"/>
    <mergeCell ref="A50:D50"/>
    <mergeCell ref="O71:R71"/>
    <mergeCell ref="A73:G73"/>
    <mergeCell ref="H73:N73"/>
    <mergeCell ref="O73:U73"/>
    <mergeCell ref="U74:U76"/>
    <mergeCell ref="H51:K51"/>
    <mergeCell ref="O51:R51"/>
    <mergeCell ref="A52:D52"/>
    <mergeCell ref="H52:K52"/>
    <mergeCell ref="U65:U67"/>
    <mergeCell ref="A72:D72"/>
    <mergeCell ref="O72:R72"/>
    <mergeCell ref="A69:D69"/>
    <mergeCell ref="A51:D51"/>
    <mergeCell ref="A68:D68"/>
    <mergeCell ref="H68:K68"/>
    <mergeCell ref="O68:R68"/>
    <mergeCell ref="O64:U64"/>
    <mergeCell ref="A65:F67"/>
    <mergeCell ref="A71:D71"/>
    <mergeCell ref="H69:K69"/>
    <mergeCell ref="G56:G58"/>
    <mergeCell ref="H56:M58"/>
    <mergeCell ref="A70:D70"/>
    <mergeCell ref="A53:D53"/>
    <mergeCell ref="G74:G76"/>
    <mergeCell ref="H74:M76"/>
    <mergeCell ref="N74:N76"/>
    <mergeCell ref="O74:T76"/>
    <mergeCell ref="A114:D114"/>
    <mergeCell ref="H109:N114"/>
    <mergeCell ref="A112:D112"/>
    <mergeCell ref="A113:D113"/>
    <mergeCell ref="A77:D77"/>
    <mergeCell ref="H77:K77"/>
    <mergeCell ref="O77:R77"/>
    <mergeCell ref="G109:G111"/>
    <mergeCell ref="A81:D81"/>
    <mergeCell ref="H81:K81"/>
    <mergeCell ref="O81:R81"/>
    <mergeCell ref="A79:D79"/>
    <mergeCell ref="H79:K79"/>
    <mergeCell ref="A100:U100"/>
    <mergeCell ref="A106:D106"/>
    <mergeCell ref="H106:K106"/>
    <mergeCell ref="O106:R106"/>
    <mergeCell ref="O108:U108"/>
    <mergeCell ref="A78:D78"/>
    <mergeCell ref="O78:R78"/>
    <mergeCell ref="A13:G13"/>
    <mergeCell ref="H13:N13"/>
    <mergeCell ref="O13:U13"/>
    <mergeCell ref="A14:F16"/>
    <mergeCell ref="G14:G16"/>
    <mergeCell ref="H14:M16"/>
    <mergeCell ref="N14:N16"/>
    <mergeCell ref="O14:T16"/>
    <mergeCell ref="U14:U16"/>
    <mergeCell ref="A17:D17"/>
    <mergeCell ref="H17:K17"/>
    <mergeCell ref="O17:R17"/>
    <mergeCell ref="A18:D18"/>
    <mergeCell ref="A19:D19"/>
    <mergeCell ref="A20:D20"/>
    <mergeCell ref="A21:D21"/>
    <mergeCell ref="H20:K20"/>
    <mergeCell ref="O21:R21"/>
    <mergeCell ref="H18:K18"/>
    <mergeCell ref="H19:K19"/>
    <mergeCell ref="O18:S18"/>
    <mergeCell ref="O19:S19"/>
    <mergeCell ref="A27:D27"/>
    <mergeCell ref="O27:R27"/>
    <mergeCell ref="H21:K21"/>
    <mergeCell ref="O20:R20"/>
    <mergeCell ref="O22:R22"/>
    <mergeCell ref="O24:R24"/>
    <mergeCell ref="A24:D24"/>
    <mergeCell ref="O23:R23"/>
    <mergeCell ref="A25:D25"/>
    <mergeCell ref="O25:R25"/>
    <mergeCell ref="A26:D26"/>
    <mergeCell ref="O26:R26"/>
    <mergeCell ref="A22:D22"/>
    <mergeCell ref="A23:D23"/>
    <mergeCell ref="H22:K22"/>
    <mergeCell ref="H23:K23"/>
    <mergeCell ref="H24:N27"/>
    <mergeCell ref="H10:K10"/>
    <mergeCell ref="H6:N6"/>
    <mergeCell ref="H11:K11"/>
    <mergeCell ref="H12:K12"/>
    <mergeCell ref="O6:U6"/>
    <mergeCell ref="O10:R10"/>
    <mergeCell ref="O11:R11"/>
    <mergeCell ref="O12:R12"/>
    <mergeCell ref="N7:N9"/>
    <mergeCell ref="U7:U9"/>
    <mergeCell ref="O7:T9"/>
    <mergeCell ref="A32:D32"/>
    <mergeCell ref="H32:K32"/>
    <mergeCell ref="O32:R32"/>
    <mergeCell ref="H33:K33"/>
    <mergeCell ref="O33:R33"/>
    <mergeCell ref="A28:G28"/>
    <mergeCell ref="H28:N28"/>
    <mergeCell ref="O28:U28"/>
    <mergeCell ref="A29:F31"/>
    <mergeCell ref="G29:G31"/>
    <mergeCell ref="H29:M31"/>
    <mergeCell ref="N29:N31"/>
    <mergeCell ref="O29:T31"/>
    <mergeCell ref="U29:U31"/>
    <mergeCell ref="A33:D33"/>
  </mergeCells>
  <hyperlinks>
    <hyperlink ref="S3:U3" location="'Титульный лист'!R1C1" display="&lt;&lt;&lt;на главную" xr:uid="{00000000-0004-0000-0400-000000000000}"/>
    <hyperlink ref="F2" r:id="rId1" xr:uid="{00000000-0004-0000-0400-000001000000}"/>
  </hyperlinks>
  <pageMargins left="0.25" right="0.25" top="0.75" bottom="0.75" header="0.3" footer="0.3"/>
  <pageSetup paperSize="9" scale="44" fitToHeight="0" orientation="portrait" r:id="rId2"/>
  <rowBreaks count="4" manualBreakCount="4">
    <brk id="27" max="20" man="1"/>
    <brk id="54" max="20" man="1"/>
    <brk id="81" max="20" man="1"/>
    <brk id="107" max="20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X27"/>
  <sheetViews>
    <sheetView showGridLines="0" view="pageBreakPreview" zoomScaleNormal="60" zoomScaleSheetLayoutView="100" workbookViewId="0">
      <pane ySplit="4" topLeftCell="A5" activePane="bottomLeft" state="frozen"/>
      <selection activeCell="S9" sqref="S9"/>
      <selection pane="bottomLeft" activeCell="O1" sqref="O1:O1048576"/>
    </sheetView>
  </sheetViews>
  <sheetFormatPr defaultColWidth="16.28515625" defaultRowHeight="14.25" outlineLevelRow="1"/>
  <cols>
    <col min="1" max="2" width="11.5703125" style="69" customWidth="1"/>
    <col min="3" max="3" width="15.42578125" style="69" hidden="1" customWidth="1"/>
    <col min="4" max="4" width="11.5703125" style="69" customWidth="1"/>
    <col min="5" max="5" width="12.42578125" style="69" customWidth="1"/>
    <col min="6" max="6" width="15.42578125" style="69" hidden="1" customWidth="1"/>
    <col min="7" max="7" width="11.5703125" style="69" customWidth="1"/>
    <col min="8" max="8" width="12.5703125" style="69" customWidth="1"/>
    <col min="9" max="9" width="12.85546875" style="69" hidden="1" customWidth="1"/>
    <col min="10" max="11" width="11.5703125" style="69" customWidth="1"/>
    <col min="12" max="12" width="12.85546875" style="69" hidden="1" customWidth="1"/>
    <col min="13" max="14" width="11.5703125" style="69" customWidth="1"/>
    <col min="15" max="15" width="12.85546875" style="69" hidden="1" customWidth="1"/>
    <col min="16" max="16" width="11.5703125" style="69" customWidth="1"/>
    <col min="17" max="17" width="11.140625" style="69" customWidth="1"/>
    <col min="18" max="18" width="20" style="69" hidden="1" customWidth="1"/>
    <col min="19" max="20" width="11.5703125" style="69" customWidth="1"/>
    <col min="21" max="21" width="15.42578125" style="69" hidden="1" customWidth="1"/>
    <col min="22" max="23" width="11.5703125" style="69" customWidth="1"/>
    <col min="24" max="16384" width="16.28515625" style="69"/>
  </cols>
  <sheetData>
    <row r="1" spans="1:24" s="54" customFormat="1" ht="21.75" customHeight="1" thickTop="1">
      <c r="A1" s="852"/>
      <c r="B1" s="853"/>
      <c r="C1" s="853"/>
      <c r="D1" s="853"/>
      <c r="E1" s="854"/>
      <c r="F1" s="46"/>
      <c r="G1" s="47" t="s">
        <v>15</v>
      </c>
      <c r="H1" s="46"/>
      <c r="I1" s="46"/>
      <c r="J1" s="48"/>
      <c r="L1" s="49"/>
      <c r="M1" s="50"/>
      <c r="N1" s="48"/>
      <c r="O1" s="48"/>
      <c r="P1" s="48"/>
      <c r="Q1" s="48"/>
      <c r="R1" s="48"/>
      <c r="S1" s="46"/>
      <c r="T1" s="51"/>
      <c r="U1" s="51"/>
      <c r="V1" s="52"/>
      <c r="W1" s="289" t="s">
        <v>16</v>
      </c>
      <c r="X1" s="53"/>
    </row>
    <row r="2" spans="1:24" s="54" customFormat="1" ht="21.75" customHeight="1">
      <c r="A2" s="855"/>
      <c r="B2" s="856"/>
      <c r="C2" s="856"/>
      <c r="D2" s="856"/>
      <c r="E2" s="857"/>
      <c r="F2" s="55"/>
      <c r="G2" s="24" t="s">
        <v>1</v>
      </c>
      <c r="H2" s="56"/>
      <c r="I2" s="56"/>
      <c r="J2" s="57"/>
      <c r="L2" s="58"/>
      <c r="M2" s="58"/>
      <c r="N2" s="58"/>
      <c r="O2" s="58"/>
      <c r="P2" s="58"/>
      <c r="Q2" s="58"/>
      <c r="R2" s="58"/>
      <c r="S2" s="58"/>
      <c r="T2" s="59"/>
      <c r="U2" s="59"/>
      <c r="V2" s="60"/>
      <c r="W2" s="290" t="s">
        <v>151</v>
      </c>
      <c r="X2" s="61"/>
    </row>
    <row r="3" spans="1:24" s="54" customFormat="1" ht="21.75" customHeight="1" thickBot="1">
      <c r="A3" s="855">
        <v>1.25</v>
      </c>
      <c r="B3" s="856"/>
      <c r="C3" s="856"/>
      <c r="D3" s="856"/>
      <c r="E3" s="857"/>
      <c r="F3" s="55"/>
      <c r="G3" s="43" t="s">
        <v>152</v>
      </c>
      <c r="H3" s="62"/>
      <c r="I3" s="62"/>
      <c r="J3" s="63"/>
      <c r="K3" s="45"/>
      <c r="L3" s="45"/>
      <c r="M3" s="44"/>
      <c r="N3" s="45"/>
      <c r="O3" s="64"/>
      <c r="P3" s="65"/>
      <c r="S3" s="66"/>
      <c r="T3" s="36" t="s">
        <v>11</v>
      </c>
      <c r="U3" s="36"/>
      <c r="V3" s="36"/>
      <c r="W3" s="37"/>
    </row>
    <row r="4" spans="1:24" s="54" customFormat="1" ht="19.5" thickTop="1" thickBot="1">
      <c r="A4" s="858"/>
      <c r="B4" s="859"/>
      <c r="C4" s="859"/>
      <c r="D4" s="859"/>
      <c r="E4" s="860"/>
      <c r="F4" s="67"/>
      <c r="G4" s="861" t="s">
        <v>175</v>
      </c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863"/>
    </row>
    <row r="5" spans="1:24" s="54" customFormat="1" ht="34.5" customHeight="1" thickTop="1">
      <c r="A5" s="864" t="s">
        <v>0</v>
      </c>
      <c r="B5" s="864"/>
      <c r="C5" s="864"/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</row>
    <row r="6" spans="1:24" ht="18.7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4" ht="39.75" customHeight="1" thickBot="1">
      <c r="A7" s="865" t="s">
        <v>260</v>
      </c>
      <c r="B7" s="866"/>
      <c r="C7" s="866"/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66"/>
      <c r="R7" s="866"/>
      <c r="S7" s="866"/>
      <c r="T7" s="866"/>
      <c r="U7" s="866"/>
      <c r="V7" s="866"/>
      <c r="W7" s="867"/>
    </row>
    <row r="8" spans="1:24" ht="28.5" customHeight="1" thickTop="1">
      <c r="A8" s="87"/>
      <c r="B8" s="87"/>
      <c r="C8" s="87"/>
      <c r="D8" s="871" t="s">
        <v>261</v>
      </c>
      <c r="E8" s="871"/>
      <c r="F8" s="871"/>
      <c r="G8" s="871"/>
      <c r="H8" s="871"/>
      <c r="I8" s="871"/>
      <c r="J8" s="871"/>
      <c r="K8" s="871"/>
      <c r="L8" s="87"/>
      <c r="M8" s="871" t="s">
        <v>276</v>
      </c>
      <c r="N8" s="871"/>
      <c r="O8" s="871"/>
      <c r="P8" s="871"/>
      <c r="Q8" s="871"/>
      <c r="R8" s="871"/>
      <c r="S8" s="871"/>
      <c r="T8" s="871"/>
      <c r="U8" s="87"/>
      <c r="V8" s="87"/>
      <c r="W8" s="86"/>
    </row>
    <row r="9" spans="1:24" s="176" customFormat="1" ht="33.75" customHeight="1">
      <c r="A9" s="868" t="s">
        <v>10</v>
      </c>
      <c r="B9" s="868"/>
      <c r="C9" s="171"/>
      <c r="D9" s="869" t="s">
        <v>263</v>
      </c>
      <c r="E9" s="870"/>
      <c r="F9" s="175"/>
      <c r="G9" s="870" t="s">
        <v>264</v>
      </c>
      <c r="H9" s="870"/>
      <c r="I9" s="175"/>
      <c r="J9" s="870" t="s">
        <v>265</v>
      </c>
      <c r="K9" s="870"/>
      <c r="L9" s="175"/>
      <c r="M9" s="870" t="s">
        <v>266</v>
      </c>
      <c r="N9" s="870"/>
      <c r="O9" s="175"/>
      <c r="P9" s="870" t="s">
        <v>267</v>
      </c>
      <c r="Q9" s="870"/>
      <c r="R9" s="175"/>
      <c r="S9" s="870" t="s">
        <v>268</v>
      </c>
      <c r="T9" s="870"/>
      <c r="U9" s="175"/>
      <c r="V9" s="870"/>
      <c r="W9" s="870"/>
    </row>
    <row r="10" spans="1:24" s="176" customFormat="1" ht="104.25" customHeight="1">
      <c r="A10" s="872" t="s">
        <v>174</v>
      </c>
      <c r="B10" s="872"/>
      <c r="C10" s="177"/>
      <c r="D10" s="873"/>
      <c r="E10" s="873"/>
      <c r="F10" s="174"/>
      <c r="G10" s="873"/>
      <c r="H10" s="873"/>
      <c r="I10" s="174"/>
      <c r="J10" s="873"/>
      <c r="K10" s="873"/>
      <c r="L10" s="174"/>
      <c r="M10" s="873"/>
      <c r="N10" s="873"/>
      <c r="O10" s="174"/>
      <c r="P10" s="873"/>
      <c r="Q10" s="873"/>
      <c r="R10" s="174"/>
      <c r="S10" s="873"/>
      <c r="T10" s="873"/>
      <c r="U10" s="174"/>
      <c r="V10" s="873"/>
      <c r="W10" s="873"/>
    </row>
    <row r="11" spans="1:24" s="180" customFormat="1" ht="24" customHeight="1" outlineLevel="1">
      <c r="A11" s="874" t="s">
        <v>8</v>
      </c>
      <c r="B11" s="874"/>
      <c r="C11" s="178"/>
      <c r="D11" s="875">
        <v>3370</v>
      </c>
      <c r="E11" s="875"/>
      <c r="F11" s="179"/>
      <c r="G11" s="875">
        <v>3370</v>
      </c>
      <c r="H11" s="875"/>
      <c r="I11" s="179"/>
      <c r="J11" s="875">
        <v>3370</v>
      </c>
      <c r="K11" s="875"/>
      <c r="L11" s="179"/>
      <c r="M11" s="875">
        <v>3090</v>
      </c>
      <c r="N11" s="875"/>
      <c r="O11" s="179"/>
      <c r="P11" s="875">
        <v>3090</v>
      </c>
      <c r="Q11" s="875"/>
      <c r="R11" s="179"/>
      <c r="S11" s="875">
        <v>3090</v>
      </c>
      <c r="T11" s="875"/>
      <c r="U11" s="179"/>
      <c r="V11" s="875"/>
      <c r="W11" s="875"/>
    </row>
    <row r="12" spans="1:24" s="180" customFormat="1" ht="24" customHeight="1">
      <c r="A12" s="874" t="s">
        <v>14</v>
      </c>
      <c r="B12" s="874"/>
      <c r="C12" s="178"/>
      <c r="D12" s="875">
        <v>2320</v>
      </c>
      <c r="E12" s="875"/>
      <c r="F12" s="179"/>
      <c r="G12" s="875">
        <v>2320</v>
      </c>
      <c r="H12" s="875"/>
      <c r="I12" s="179"/>
      <c r="J12" s="875">
        <v>2320</v>
      </c>
      <c r="K12" s="875"/>
      <c r="L12" s="179"/>
      <c r="M12" s="875">
        <v>2130</v>
      </c>
      <c r="N12" s="875"/>
      <c r="O12" s="179"/>
      <c r="P12" s="875">
        <v>2130</v>
      </c>
      <c r="Q12" s="875"/>
      <c r="R12" s="179"/>
      <c r="S12" s="875">
        <v>2130</v>
      </c>
      <c r="T12" s="875"/>
      <c r="U12" s="179"/>
      <c r="V12" s="875"/>
      <c r="W12" s="875"/>
    </row>
    <row r="13" spans="1:24" s="176" customFormat="1" ht="28.5" customHeight="1">
      <c r="A13" s="877"/>
      <c r="B13" s="877"/>
      <c r="C13" s="181"/>
      <c r="D13" s="877" t="s">
        <v>262</v>
      </c>
      <c r="E13" s="877"/>
      <c r="F13" s="877"/>
      <c r="G13" s="877"/>
      <c r="H13" s="877"/>
      <c r="I13" s="877"/>
      <c r="J13" s="877"/>
      <c r="K13" s="877"/>
      <c r="L13" s="181"/>
      <c r="M13" s="877" t="s">
        <v>262</v>
      </c>
      <c r="N13" s="877"/>
      <c r="O13" s="877"/>
      <c r="P13" s="877"/>
      <c r="Q13" s="877"/>
      <c r="R13" s="877"/>
      <c r="S13" s="877"/>
      <c r="T13" s="877"/>
      <c r="U13" s="181"/>
      <c r="V13" s="877"/>
      <c r="W13" s="877"/>
    </row>
    <row r="14" spans="1:24" s="176" customFormat="1" ht="33.75" customHeight="1">
      <c r="A14" s="868" t="s">
        <v>10</v>
      </c>
      <c r="B14" s="868"/>
      <c r="C14" s="171"/>
      <c r="D14" s="870" t="s">
        <v>269</v>
      </c>
      <c r="E14" s="870"/>
      <c r="F14" s="175"/>
      <c r="G14" s="870" t="s">
        <v>270</v>
      </c>
      <c r="H14" s="870"/>
      <c r="I14" s="175"/>
      <c r="J14" s="870" t="s">
        <v>271</v>
      </c>
      <c r="K14" s="870"/>
      <c r="L14" s="175"/>
      <c r="M14" s="870" t="s">
        <v>272</v>
      </c>
      <c r="N14" s="870"/>
      <c r="O14" s="175"/>
      <c r="P14" s="870" t="s">
        <v>273</v>
      </c>
      <c r="Q14" s="870"/>
      <c r="R14" s="175"/>
      <c r="S14" s="870" t="s">
        <v>274</v>
      </c>
      <c r="T14" s="870"/>
      <c r="U14" s="175"/>
      <c r="V14" s="870"/>
      <c r="W14" s="870"/>
    </row>
    <row r="15" spans="1:24" s="176" customFormat="1" ht="104.25" customHeight="1">
      <c r="A15" s="872" t="s">
        <v>174</v>
      </c>
      <c r="B15" s="872"/>
      <c r="C15" s="177"/>
      <c r="D15" s="873"/>
      <c r="E15" s="873"/>
      <c r="F15" s="174"/>
      <c r="G15" s="873"/>
      <c r="H15" s="873"/>
      <c r="I15" s="174"/>
      <c r="J15" s="873"/>
      <c r="K15" s="873"/>
      <c r="L15" s="174"/>
      <c r="M15" s="873"/>
      <c r="N15" s="873"/>
      <c r="O15" s="174"/>
      <c r="P15" s="873"/>
      <c r="Q15" s="873"/>
      <c r="R15" s="174"/>
      <c r="S15" s="873"/>
      <c r="T15" s="873"/>
      <c r="U15" s="174"/>
      <c r="V15" s="873"/>
      <c r="W15" s="873"/>
    </row>
    <row r="16" spans="1:24" s="180" customFormat="1" ht="24" customHeight="1" outlineLevel="1">
      <c r="A16" s="874" t="s">
        <v>8</v>
      </c>
      <c r="B16" s="874"/>
      <c r="C16" s="178"/>
      <c r="D16" s="875">
        <v>4260</v>
      </c>
      <c r="E16" s="875"/>
      <c r="F16" s="179"/>
      <c r="G16" s="875">
        <v>4260</v>
      </c>
      <c r="H16" s="875"/>
      <c r="I16" s="179"/>
      <c r="J16" s="875">
        <v>4260</v>
      </c>
      <c r="K16" s="875"/>
      <c r="L16" s="179"/>
      <c r="M16" s="875">
        <v>5080</v>
      </c>
      <c r="N16" s="875"/>
      <c r="O16" s="179"/>
      <c r="P16" s="875">
        <v>5080</v>
      </c>
      <c r="Q16" s="875"/>
      <c r="R16" s="179"/>
      <c r="S16" s="875">
        <v>5080</v>
      </c>
      <c r="T16" s="875"/>
      <c r="U16" s="179"/>
      <c r="V16" s="875"/>
      <c r="W16" s="875"/>
    </row>
    <row r="17" spans="1:23" s="180" customFormat="1" ht="24" customHeight="1">
      <c r="A17" s="874" t="s">
        <v>14</v>
      </c>
      <c r="B17" s="874"/>
      <c r="C17" s="178"/>
      <c r="D17" s="875">
        <v>3180</v>
      </c>
      <c r="E17" s="875"/>
      <c r="F17" s="179"/>
      <c r="G17" s="875">
        <v>3180</v>
      </c>
      <c r="H17" s="875"/>
      <c r="I17" s="179"/>
      <c r="J17" s="875">
        <v>3180</v>
      </c>
      <c r="K17" s="875"/>
      <c r="L17" s="179"/>
      <c r="M17" s="875">
        <v>3500</v>
      </c>
      <c r="N17" s="875"/>
      <c r="O17" s="179"/>
      <c r="P17" s="875">
        <v>3500</v>
      </c>
      <c r="Q17" s="875"/>
      <c r="R17" s="179"/>
      <c r="S17" s="875">
        <v>3500</v>
      </c>
      <c r="T17" s="875"/>
      <c r="U17" s="179"/>
      <c r="V17" s="875"/>
      <c r="W17" s="875"/>
    </row>
    <row r="18" spans="1:23" s="180" customFormat="1" ht="24" customHeight="1" outlineLevel="1">
      <c r="A18" s="874"/>
      <c r="B18" s="874"/>
      <c r="C18" s="178"/>
      <c r="D18" s="877" t="s">
        <v>275</v>
      </c>
      <c r="E18" s="877"/>
      <c r="F18" s="877"/>
      <c r="G18" s="877"/>
      <c r="H18" s="877"/>
      <c r="I18" s="877"/>
      <c r="J18" s="877"/>
      <c r="K18" s="877"/>
      <c r="L18" s="181"/>
      <c r="M18" s="877"/>
      <c r="N18" s="877"/>
      <c r="O18" s="877"/>
      <c r="P18" s="877"/>
      <c r="Q18" s="877"/>
      <c r="R18" s="877"/>
      <c r="S18" s="877"/>
      <c r="T18" s="877"/>
      <c r="U18" s="179"/>
      <c r="V18" s="875"/>
      <c r="W18" s="875"/>
    </row>
    <row r="19" spans="1:23" s="176" customFormat="1" ht="33.75" customHeight="1">
      <c r="A19" s="868" t="s">
        <v>10</v>
      </c>
      <c r="B19" s="868"/>
      <c r="C19" s="171"/>
      <c r="D19" s="870"/>
      <c r="E19" s="870"/>
      <c r="F19" s="175"/>
      <c r="G19" s="870"/>
      <c r="H19" s="870"/>
      <c r="I19" s="175"/>
      <c r="J19" s="870"/>
      <c r="K19" s="870"/>
      <c r="L19" s="175"/>
      <c r="M19" s="870"/>
      <c r="N19" s="870"/>
    </row>
    <row r="20" spans="1:23" s="176" customFormat="1" ht="104.25" customHeight="1">
      <c r="A20" s="872" t="s">
        <v>174</v>
      </c>
      <c r="B20" s="872"/>
      <c r="C20" s="177"/>
      <c r="D20" s="873"/>
      <c r="E20" s="873"/>
      <c r="F20" s="174"/>
      <c r="G20" s="873"/>
      <c r="H20" s="873"/>
      <c r="I20" s="174"/>
      <c r="J20" s="873"/>
      <c r="K20" s="873"/>
      <c r="L20" s="174"/>
      <c r="M20" s="873"/>
      <c r="N20" s="873"/>
    </row>
    <row r="21" spans="1:23" s="180" customFormat="1" ht="24" customHeight="1" outlineLevel="1">
      <c r="A21" s="874" t="s">
        <v>8</v>
      </c>
      <c r="B21" s="874"/>
      <c r="C21" s="178"/>
      <c r="D21" s="875">
        <v>2990</v>
      </c>
      <c r="E21" s="875"/>
      <c r="F21" s="179"/>
      <c r="G21" s="876">
        <v>2990</v>
      </c>
      <c r="H21" s="876"/>
      <c r="I21" s="182"/>
      <c r="J21" s="876">
        <v>2990</v>
      </c>
      <c r="K21" s="876"/>
      <c r="L21" s="179"/>
      <c r="M21" s="875"/>
      <c r="N21" s="875"/>
    </row>
    <row r="22" spans="1:23" s="180" customFormat="1" ht="24" customHeight="1">
      <c r="A22" s="874" t="s">
        <v>14</v>
      </c>
      <c r="B22" s="874"/>
      <c r="C22" s="178"/>
      <c r="D22" s="875">
        <v>2060</v>
      </c>
      <c r="E22" s="875"/>
      <c r="F22" s="179"/>
      <c r="G22" s="876">
        <v>2060</v>
      </c>
      <c r="H22" s="876"/>
      <c r="I22" s="182"/>
      <c r="J22" s="876">
        <v>2060</v>
      </c>
      <c r="K22" s="876"/>
      <c r="L22" s="179"/>
      <c r="M22" s="875"/>
      <c r="N22" s="875"/>
    </row>
    <row r="23" spans="1:23" s="176" customFormat="1" ht="28.5" customHeight="1">
      <c r="A23" s="878" t="s">
        <v>690</v>
      </c>
      <c r="B23" s="878"/>
      <c r="C23" s="878"/>
      <c r="D23" s="878"/>
      <c r="E23" s="878"/>
      <c r="F23" s="878"/>
      <c r="G23" s="878"/>
      <c r="H23" s="878"/>
      <c r="I23" s="878"/>
      <c r="J23" s="878"/>
      <c r="K23" s="878"/>
      <c r="L23" s="878"/>
      <c r="M23" s="878"/>
      <c r="N23" s="878"/>
      <c r="O23" s="878"/>
      <c r="P23" s="878"/>
      <c r="Q23" s="878"/>
      <c r="R23" s="878"/>
      <c r="S23" s="878"/>
      <c r="T23" s="878"/>
      <c r="U23" s="878"/>
      <c r="V23" s="878"/>
      <c r="W23" s="878"/>
    </row>
    <row r="24" spans="1:23" s="174" customFormat="1" ht="33.75" customHeight="1">
      <c r="A24" s="868" t="s">
        <v>10</v>
      </c>
      <c r="B24" s="868"/>
      <c r="C24" s="171"/>
      <c r="D24" s="870" t="s">
        <v>179</v>
      </c>
      <c r="E24" s="870"/>
      <c r="F24" s="175"/>
      <c r="G24" s="870" t="s">
        <v>176</v>
      </c>
      <c r="H24" s="870"/>
      <c r="I24" s="175"/>
      <c r="J24" s="870" t="s">
        <v>177</v>
      </c>
      <c r="K24" s="870"/>
      <c r="L24" s="175"/>
      <c r="M24" s="870" t="s">
        <v>178</v>
      </c>
      <c r="N24" s="870"/>
      <c r="O24" s="175"/>
      <c r="P24" s="870" t="s">
        <v>227</v>
      </c>
      <c r="Q24" s="870"/>
      <c r="S24" s="184"/>
      <c r="T24" s="184"/>
      <c r="U24" s="175"/>
      <c r="V24" s="870"/>
      <c r="W24" s="870"/>
    </row>
    <row r="25" spans="1:23" s="176" customFormat="1" ht="89.25" customHeight="1">
      <c r="A25" s="872" t="s">
        <v>174</v>
      </c>
      <c r="B25" s="872"/>
      <c r="C25" s="177"/>
      <c r="D25" s="174"/>
      <c r="E25" s="174"/>
      <c r="F25" s="174"/>
      <c r="G25" s="873"/>
      <c r="H25" s="873"/>
      <c r="I25" s="174"/>
      <c r="J25" s="174"/>
      <c r="K25" s="174"/>
      <c r="L25" s="174"/>
      <c r="M25" s="174"/>
      <c r="N25" s="174"/>
      <c r="O25" s="174"/>
      <c r="P25" s="174"/>
      <c r="Q25" s="174"/>
      <c r="U25" s="174"/>
      <c r="V25" s="873"/>
      <c r="W25" s="873"/>
    </row>
    <row r="26" spans="1:23" s="180" customFormat="1" ht="24" customHeight="1" outlineLevel="1">
      <c r="A26" s="874" t="s">
        <v>8</v>
      </c>
      <c r="B26" s="874"/>
      <c r="C26" s="178" t="s">
        <v>85</v>
      </c>
      <c r="D26" s="875">
        <f>VLOOKUP(C26,'Общий прайс '!C:E,2,FALSE)</f>
        <v>3850</v>
      </c>
      <c r="E26" s="875"/>
      <c r="F26" s="179" t="s">
        <v>82</v>
      </c>
      <c r="G26" s="875">
        <f>VLOOKUP(F26,'Общий прайс '!C:E,2,FALSE)</f>
        <v>4630</v>
      </c>
      <c r="H26" s="875"/>
      <c r="I26" s="179" t="s">
        <v>81</v>
      </c>
      <c r="J26" s="875">
        <f>VLOOKUP(I26,'Общий прайс '!C:E,2,FALSE)</f>
        <v>3400</v>
      </c>
      <c r="K26" s="875"/>
      <c r="L26" s="179" t="s">
        <v>83</v>
      </c>
      <c r="M26" s="875">
        <f>VLOOKUP(L26,'Общий прайс '!C:E,2,FALSE)</f>
        <v>5260</v>
      </c>
      <c r="N26" s="875"/>
      <c r="O26" s="179" t="s">
        <v>228</v>
      </c>
      <c r="P26" s="875">
        <f>VLOOKUP(O26,'Общий прайс '!C:E,2,FALSE)</f>
        <v>8450</v>
      </c>
      <c r="Q26" s="875"/>
      <c r="U26" s="183"/>
      <c r="V26" s="875"/>
      <c r="W26" s="875"/>
    </row>
    <row r="27" spans="1:23" s="180" customFormat="1" ht="24" customHeight="1" thickBot="1">
      <c r="A27" s="874" t="s">
        <v>14</v>
      </c>
      <c r="B27" s="874"/>
      <c r="C27" s="178" t="s">
        <v>85</v>
      </c>
      <c r="D27" s="875">
        <f>VLOOKUP(C27,'Общий прайс '!C:E,3,FALSE)</f>
        <v>2260</v>
      </c>
      <c r="E27" s="875"/>
      <c r="F27" s="179" t="s">
        <v>82</v>
      </c>
      <c r="G27" s="875">
        <f>VLOOKUP(F27,'Общий прайс '!C:E,3,FALSE)</f>
        <v>2720</v>
      </c>
      <c r="H27" s="875"/>
      <c r="I27" s="179" t="s">
        <v>81</v>
      </c>
      <c r="J27" s="875">
        <f>VLOOKUP(I27,'Общий прайс '!C:E,3,FALSE)</f>
        <v>2000</v>
      </c>
      <c r="K27" s="875"/>
      <c r="L27" s="179" t="s">
        <v>83</v>
      </c>
      <c r="M27" s="875">
        <f>VLOOKUP(L27,'Общий прайс '!C:E,3,FALSE)</f>
        <v>3090</v>
      </c>
      <c r="N27" s="875"/>
      <c r="O27" s="179" t="s">
        <v>228</v>
      </c>
      <c r="P27" s="875">
        <f>VLOOKUP(O27,'Общий прайс '!C:E,3,FALSE)</f>
        <v>4970</v>
      </c>
      <c r="Q27" s="875"/>
      <c r="U27" s="179"/>
      <c r="V27" s="875"/>
      <c r="W27" s="875"/>
    </row>
  </sheetData>
  <mergeCells count="124">
    <mergeCell ref="V18:W18"/>
    <mergeCell ref="V15:W15"/>
    <mergeCell ref="A17:B17"/>
    <mergeCell ref="D17:E17"/>
    <mergeCell ref="G17:H17"/>
    <mergeCell ref="J17:K17"/>
    <mergeCell ref="M17:N17"/>
    <mergeCell ref="P17:Q17"/>
    <mergeCell ref="S17:T17"/>
    <mergeCell ref="V17:W17"/>
    <mergeCell ref="A16:B16"/>
    <mergeCell ref="D16:E16"/>
    <mergeCell ref="G16:H16"/>
    <mergeCell ref="J16:K16"/>
    <mergeCell ref="V16:W16"/>
    <mergeCell ref="S16:T16"/>
    <mergeCell ref="V11:W11"/>
    <mergeCell ref="A14:B14"/>
    <mergeCell ref="D14:E14"/>
    <mergeCell ref="G14:H14"/>
    <mergeCell ref="J14:K14"/>
    <mergeCell ref="M14:N14"/>
    <mergeCell ref="P14:Q14"/>
    <mergeCell ref="S14:T14"/>
    <mergeCell ref="V14:W14"/>
    <mergeCell ref="D13:K13"/>
    <mergeCell ref="M13:T13"/>
    <mergeCell ref="V13:W13"/>
    <mergeCell ref="A13:B13"/>
    <mergeCell ref="A27:B27"/>
    <mergeCell ref="G27:H27"/>
    <mergeCell ref="J27:K27"/>
    <mergeCell ref="M27:N27"/>
    <mergeCell ref="P27:Q27"/>
    <mergeCell ref="D27:E27"/>
    <mergeCell ref="V27:W27"/>
    <mergeCell ref="V10:W10"/>
    <mergeCell ref="A12:B12"/>
    <mergeCell ref="D12:E12"/>
    <mergeCell ref="G12:H12"/>
    <mergeCell ref="J12:K12"/>
    <mergeCell ref="M12:N12"/>
    <mergeCell ref="P12:Q12"/>
    <mergeCell ref="S12:T12"/>
    <mergeCell ref="V12:W12"/>
    <mergeCell ref="A11:B11"/>
    <mergeCell ref="D11:E11"/>
    <mergeCell ref="G11:H11"/>
    <mergeCell ref="J11:K11"/>
    <mergeCell ref="M11:N11"/>
    <mergeCell ref="P11:Q11"/>
    <mergeCell ref="S11:T11"/>
    <mergeCell ref="P16:Q16"/>
    <mergeCell ref="A23:W23"/>
    <mergeCell ref="A24:B24"/>
    <mergeCell ref="G24:H24"/>
    <mergeCell ref="J24:K24"/>
    <mergeCell ref="M24:N24"/>
    <mergeCell ref="P24:Q24"/>
    <mergeCell ref="D24:E24"/>
    <mergeCell ref="V24:W24"/>
    <mergeCell ref="A26:B26"/>
    <mergeCell ref="G26:H26"/>
    <mergeCell ref="J26:K26"/>
    <mergeCell ref="M26:N26"/>
    <mergeCell ref="P26:Q26"/>
    <mergeCell ref="D26:E26"/>
    <mergeCell ref="V26:W26"/>
    <mergeCell ref="A25:B25"/>
    <mergeCell ref="G25:H25"/>
    <mergeCell ref="V25:W25"/>
    <mergeCell ref="M19:N19"/>
    <mergeCell ref="A21:B21"/>
    <mergeCell ref="D21:E21"/>
    <mergeCell ref="G21:H21"/>
    <mergeCell ref="J21:K21"/>
    <mergeCell ref="M21:N21"/>
    <mergeCell ref="M16:N16"/>
    <mergeCell ref="A22:B22"/>
    <mergeCell ref="D22:E22"/>
    <mergeCell ref="G22:H22"/>
    <mergeCell ref="J22:K22"/>
    <mergeCell ref="M22:N22"/>
    <mergeCell ref="A20:B20"/>
    <mergeCell ref="D20:E20"/>
    <mergeCell ref="G20:H20"/>
    <mergeCell ref="J20:K20"/>
    <mergeCell ref="M20:N20"/>
    <mergeCell ref="A19:B19"/>
    <mergeCell ref="D19:E19"/>
    <mergeCell ref="G19:H19"/>
    <mergeCell ref="J19:K19"/>
    <mergeCell ref="A18:B18"/>
    <mergeCell ref="D18:K18"/>
    <mergeCell ref="M18:T18"/>
    <mergeCell ref="A10:B10"/>
    <mergeCell ref="D10:E10"/>
    <mergeCell ref="G10:H10"/>
    <mergeCell ref="J10:K10"/>
    <mergeCell ref="M10:N10"/>
    <mergeCell ref="P10:Q10"/>
    <mergeCell ref="S10:T10"/>
    <mergeCell ref="A15:B15"/>
    <mergeCell ref="D15:E15"/>
    <mergeCell ref="G15:H15"/>
    <mergeCell ref="J15:K15"/>
    <mergeCell ref="M15:N15"/>
    <mergeCell ref="P15:Q15"/>
    <mergeCell ref="S15:T15"/>
    <mergeCell ref="A1:E2"/>
    <mergeCell ref="A3:E4"/>
    <mergeCell ref="G4:W4"/>
    <mergeCell ref="A5:W5"/>
    <mergeCell ref="A7:W7"/>
    <mergeCell ref="A9:B9"/>
    <mergeCell ref="D9:E9"/>
    <mergeCell ref="G9:H9"/>
    <mergeCell ref="J9:K9"/>
    <mergeCell ref="M9:N9"/>
    <mergeCell ref="P9:Q9"/>
    <mergeCell ref="S9:T9"/>
    <mergeCell ref="V9:W9"/>
    <mergeCell ref="D8:K8"/>
    <mergeCell ref="M8:T8"/>
  </mergeCells>
  <hyperlinks>
    <hyperlink ref="G2" r:id="rId1" xr:uid="{00000000-0004-0000-0500-000000000000}"/>
    <hyperlink ref="T3:W3" location="'Титульный лист'!R1C1" display="&lt;&lt;&lt;на главную" xr:uid="{00000000-0004-0000-0500-000001000000}"/>
  </hyperlinks>
  <pageMargins left="0.31496062992126" right="0.118110236220472" top="0.196850393700787" bottom="0.196850393700787" header="0.118110236220472" footer="0.118110236220472"/>
  <pageSetup paperSize="9" scale="52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A1:G836"/>
  <sheetViews>
    <sheetView zoomScale="118" zoomScaleNormal="118" workbookViewId="0">
      <pane ySplit="10" topLeftCell="A11" activePane="bottomLeft" state="frozen"/>
      <selection sqref="A1:XFD7"/>
      <selection pane="bottomLeft" activeCell="D1" sqref="D1:D1048576"/>
    </sheetView>
  </sheetViews>
  <sheetFormatPr defaultRowHeight="11.25"/>
  <cols>
    <col min="1" max="1" width="1" style="314" customWidth="1"/>
    <col min="2" max="2" width="67.28515625" style="316" customWidth="1"/>
    <col min="3" max="3" width="16.5703125" style="317" bestFit="1" customWidth="1"/>
    <col min="4" max="4" width="17.28515625" style="318" customWidth="1"/>
    <col min="5" max="5" width="15.28515625" style="475" customWidth="1"/>
    <col min="6" max="16384" width="9.140625" style="315"/>
  </cols>
  <sheetData>
    <row r="1" spans="1:7" s="307" customFormat="1">
      <c r="A1" s="303"/>
      <c r="B1" s="304"/>
      <c r="C1" s="305" t="s">
        <v>229</v>
      </c>
      <c r="D1" s="306" t="s">
        <v>240</v>
      </c>
      <c r="E1" s="472" t="s">
        <v>226</v>
      </c>
    </row>
    <row r="2" spans="1:7" s="311" customFormat="1">
      <c r="A2" s="308"/>
      <c r="B2" s="313" t="s">
        <v>1626</v>
      </c>
      <c r="C2" s="309"/>
      <c r="D2" s="310"/>
      <c r="E2" s="473">
        <f>'Титульный лист'!G5</f>
        <v>0</v>
      </c>
    </row>
    <row r="3" spans="1:7" s="311" customFormat="1">
      <c r="A3" s="312"/>
      <c r="B3" s="313" t="s">
        <v>391</v>
      </c>
      <c r="E3" s="473">
        <f>'Титульный лист'!D5</f>
        <v>0</v>
      </c>
    </row>
    <row r="4" spans="1:7" s="311" customFormat="1">
      <c r="A4" s="312"/>
      <c r="B4" s="313" t="s">
        <v>707</v>
      </c>
      <c r="E4" s="473">
        <f>'Титульный лист'!I5</f>
        <v>0</v>
      </c>
    </row>
    <row r="5" spans="1:7" s="311" customFormat="1">
      <c r="A5" s="312"/>
      <c r="B5" s="313"/>
      <c r="E5" s="473"/>
    </row>
    <row r="6" spans="1:7" s="311" customFormat="1">
      <c r="A6" s="312"/>
      <c r="B6" s="313"/>
      <c r="E6" s="473"/>
    </row>
    <row r="7" spans="1:7" s="311" customFormat="1">
      <c r="A7" s="312"/>
      <c r="B7" s="530" t="s">
        <v>1905</v>
      </c>
      <c r="E7" s="473"/>
    </row>
    <row r="8" spans="1:7" s="311" customFormat="1">
      <c r="A8" s="312"/>
      <c r="B8" s="531" t="s">
        <v>1904</v>
      </c>
      <c r="E8" s="473"/>
    </row>
    <row r="9" spans="1:7" s="311" customFormat="1">
      <c r="A9" s="312"/>
      <c r="B9" s="887" t="s">
        <v>18</v>
      </c>
      <c r="C9" s="887" t="s">
        <v>418</v>
      </c>
      <c r="D9" s="885" t="s">
        <v>240</v>
      </c>
      <c r="E9" s="886" t="s">
        <v>19</v>
      </c>
      <c r="F9" s="311" t="s">
        <v>685</v>
      </c>
    </row>
    <row r="10" spans="1:7" s="311" customFormat="1">
      <c r="A10" s="312"/>
      <c r="B10" s="887"/>
      <c r="C10" s="887"/>
      <c r="D10" s="885"/>
      <c r="E10" s="886"/>
    </row>
    <row r="11" spans="1:7" ht="11.25" customHeight="1">
      <c r="B11" s="879" t="s">
        <v>868</v>
      </c>
      <c r="C11" s="881" t="s">
        <v>869</v>
      </c>
      <c r="D11" s="881" t="s">
        <v>870</v>
      </c>
      <c r="E11" s="883"/>
      <c r="F11" s="362"/>
      <c r="G11" s="362"/>
    </row>
    <row r="12" spans="1:7" ht="11.25" customHeight="1">
      <c r="B12" s="880"/>
      <c r="C12" s="882"/>
      <c r="D12" s="882"/>
      <c r="E12" s="884"/>
      <c r="F12" s="362"/>
      <c r="G12" s="362"/>
    </row>
    <row r="13" spans="1:7" ht="12">
      <c r="B13" s="337" t="s">
        <v>904</v>
      </c>
      <c r="C13" s="338"/>
      <c r="D13" s="339"/>
      <c r="E13" s="474"/>
      <c r="F13" s="362"/>
      <c r="G13" s="366"/>
    </row>
    <row r="14" spans="1:7">
      <c r="B14" s="335" t="s">
        <v>905</v>
      </c>
      <c r="C14" s="336" t="s">
        <v>86</v>
      </c>
      <c r="D14" s="343">
        <v>2810</v>
      </c>
      <c r="E14" s="361">
        <v>1650</v>
      </c>
      <c r="G14" s="366"/>
    </row>
    <row r="15" spans="1:7">
      <c r="B15" s="335" t="s">
        <v>906</v>
      </c>
      <c r="C15" s="336" t="s">
        <v>133</v>
      </c>
      <c r="D15" s="343">
        <v>2810</v>
      </c>
      <c r="E15" s="361">
        <v>1650</v>
      </c>
      <c r="G15" s="366"/>
    </row>
    <row r="16" spans="1:7">
      <c r="B16" s="335" t="s">
        <v>907</v>
      </c>
      <c r="C16" s="336" t="s">
        <v>134</v>
      </c>
      <c r="D16" s="343">
        <v>2810</v>
      </c>
      <c r="E16" s="361">
        <v>1650</v>
      </c>
      <c r="G16" s="366"/>
    </row>
    <row r="17" spans="2:7">
      <c r="B17" s="335" t="s">
        <v>908</v>
      </c>
      <c r="C17" s="336" t="s">
        <v>87</v>
      </c>
      <c r="D17" s="343">
        <v>3170</v>
      </c>
      <c r="E17" s="361">
        <v>1860</v>
      </c>
      <c r="G17" s="366"/>
    </row>
    <row r="18" spans="2:7">
      <c r="B18" s="335" t="s">
        <v>909</v>
      </c>
      <c r="C18" s="336" t="s">
        <v>88</v>
      </c>
      <c r="D18" s="343">
        <v>3170</v>
      </c>
      <c r="E18" s="361">
        <v>1860</v>
      </c>
      <c r="G18" s="366"/>
    </row>
    <row r="19" spans="2:7">
      <c r="B19" s="335" t="s">
        <v>910</v>
      </c>
      <c r="C19" s="336" t="s">
        <v>89</v>
      </c>
      <c r="D19" s="343">
        <v>3170</v>
      </c>
      <c r="E19" s="361">
        <v>1860</v>
      </c>
      <c r="G19" s="366"/>
    </row>
    <row r="20" spans="2:7" ht="22.5">
      <c r="B20" s="335" t="s">
        <v>911</v>
      </c>
      <c r="C20" s="336" t="s">
        <v>90</v>
      </c>
      <c r="D20" s="343">
        <v>4340</v>
      </c>
      <c r="E20" s="361">
        <v>2550</v>
      </c>
      <c r="G20" s="366"/>
    </row>
    <row r="21" spans="2:7" ht="22.5">
      <c r="B21" s="335" t="s">
        <v>912</v>
      </c>
      <c r="C21" s="336" t="s">
        <v>91</v>
      </c>
      <c r="D21" s="343">
        <v>4340</v>
      </c>
      <c r="E21" s="361">
        <v>2550</v>
      </c>
      <c r="G21" s="366"/>
    </row>
    <row r="22" spans="2:7" ht="22.5">
      <c r="B22" s="335" t="s">
        <v>913</v>
      </c>
      <c r="C22" s="336" t="s">
        <v>92</v>
      </c>
      <c r="D22" s="343">
        <v>4340</v>
      </c>
      <c r="E22" s="361">
        <v>2550</v>
      </c>
      <c r="G22" s="366"/>
    </row>
    <row r="23" spans="2:7" ht="22.5">
      <c r="B23" s="335" t="s">
        <v>914</v>
      </c>
      <c r="C23" s="336" t="s">
        <v>93</v>
      </c>
      <c r="D23" s="343">
        <v>4760</v>
      </c>
      <c r="E23" s="361">
        <v>2800</v>
      </c>
      <c r="G23" s="366"/>
    </row>
    <row r="24" spans="2:7" ht="22.5">
      <c r="B24" s="335" t="s">
        <v>915</v>
      </c>
      <c r="C24" s="336" t="s">
        <v>94</v>
      </c>
      <c r="D24" s="343">
        <v>4760</v>
      </c>
      <c r="E24" s="361">
        <v>2800</v>
      </c>
      <c r="G24" s="366"/>
    </row>
    <row r="25" spans="2:7" ht="22.5">
      <c r="B25" s="335" t="s">
        <v>915</v>
      </c>
      <c r="C25" s="336" t="s">
        <v>95</v>
      </c>
      <c r="D25" s="343">
        <v>4760</v>
      </c>
      <c r="E25" s="361">
        <v>2800</v>
      </c>
      <c r="G25" s="366"/>
    </row>
    <row r="26" spans="2:7">
      <c r="B26" s="335" t="s">
        <v>916</v>
      </c>
      <c r="C26" s="336" t="s">
        <v>96</v>
      </c>
      <c r="D26" s="343">
        <v>3100</v>
      </c>
      <c r="E26" s="361">
        <v>1820</v>
      </c>
      <c r="G26" s="366"/>
    </row>
    <row r="27" spans="2:7">
      <c r="B27" s="335" t="s">
        <v>917</v>
      </c>
      <c r="C27" s="336" t="s">
        <v>97</v>
      </c>
      <c r="D27" s="343">
        <v>3100</v>
      </c>
      <c r="E27" s="361">
        <v>1820</v>
      </c>
      <c r="G27" s="366"/>
    </row>
    <row r="28" spans="2:7">
      <c r="B28" s="335" t="s">
        <v>918</v>
      </c>
      <c r="C28" s="336" t="s">
        <v>98</v>
      </c>
      <c r="D28" s="343">
        <v>3100</v>
      </c>
      <c r="E28" s="361">
        <v>1820</v>
      </c>
      <c r="G28" s="366"/>
    </row>
    <row r="29" spans="2:7" ht="12">
      <c r="B29" s="337" t="s">
        <v>919</v>
      </c>
      <c r="C29" s="338"/>
      <c r="D29" s="338"/>
      <c r="E29" s="474"/>
      <c r="G29" s="366"/>
    </row>
    <row r="30" spans="2:7">
      <c r="B30" s="335" t="s">
        <v>920</v>
      </c>
      <c r="C30" s="336" t="s">
        <v>81</v>
      </c>
      <c r="D30" s="343">
        <v>3400</v>
      </c>
      <c r="E30" s="361">
        <v>2000</v>
      </c>
      <c r="G30" s="366"/>
    </row>
    <row r="31" spans="2:7">
      <c r="B31" s="335" t="s">
        <v>921</v>
      </c>
      <c r="C31" s="336" t="s">
        <v>82</v>
      </c>
      <c r="D31" s="343">
        <v>4630</v>
      </c>
      <c r="E31" s="361">
        <v>2720</v>
      </c>
      <c r="G31" s="366"/>
    </row>
    <row r="32" spans="2:7">
      <c r="B32" s="335" t="s">
        <v>1334</v>
      </c>
      <c r="C32" s="336" t="s">
        <v>228</v>
      </c>
      <c r="D32" s="343">
        <v>8450</v>
      </c>
      <c r="E32" s="361">
        <v>4970</v>
      </c>
      <c r="G32" s="366"/>
    </row>
    <row r="33" spans="2:7">
      <c r="B33" s="335" t="s">
        <v>922</v>
      </c>
      <c r="C33" s="336" t="s">
        <v>83</v>
      </c>
      <c r="D33" s="343">
        <v>5260</v>
      </c>
      <c r="E33" s="361">
        <v>3090</v>
      </c>
      <c r="G33" s="366"/>
    </row>
    <row r="34" spans="2:7">
      <c r="B34" s="335" t="s">
        <v>923</v>
      </c>
      <c r="C34" s="336" t="s">
        <v>84</v>
      </c>
      <c r="D34" s="343">
        <v>7200</v>
      </c>
      <c r="E34" s="361">
        <v>4230</v>
      </c>
      <c r="G34" s="366"/>
    </row>
    <row r="35" spans="2:7">
      <c r="B35" s="335" t="s">
        <v>924</v>
      </c>
      <c r="C35" s="336" t="s">
        <v>85</v>
      </c>
      <c r="D35" s="343">
        <v>3850</v>
      </c>
      <c r="E35" s="361">
        <v>2260</v>
      </c>
      <c r="G35" s="366"/>
    </row>
    <row r="36" spans="2:7" ht="12">
      <c r="B36" s="333" t="s">
        <v>871</v>
      </c>
      <c r="C36" s="334"/>
      <c r="D36" s="334"/>
    </row>
    <row r="37" spans="2:7">
      <c r="B37" s="335" t="s">
        <v>872</v>
      </c>
      <c r="C37" s="336" t="s">
        <v>419</v>
      </c>
      <c r="D37" s="343">
        <v>2380</v>
      </c>
      <c r="E37" s="475">
        <f>_xlfn.CEILING.MATH(D37-(D37/100*$E$3),10)</f>
        <v>2380</v>
      </c>
      <c r="G37" s="363"/>
    </row>
    <row r="38" spans="2:7">
      <c r="B38" s="335" t="s">
        <v>873</v>
      </c>
      <c r="C38" s="336" t="s">
        <v>71</v>
      </c>
      <c r="D38" s="343">
        <v>3030</v>
      </c>
      <c r="E38" s="475">
        <f t="shared" ref="E38:E47" si="0">_xlfn.CEILING.MATH(D38-(D38/100*$E$3),10)</f>
        <v>3030</v>
      </c>
      <c r="G38" s="363"/>
    </row>
    <row r="39" spans="2:7">
      <c r="B39" s="335" t="s">
        <v>874</v>
      </c>
      <c r="C39" s="336" t="s">
        <v>72</v>
      </c>
      <c r="D39" s="343">
        <v>1500</v>
      </c>
      <c r="E39" s="475">
        <f t="shared" si="0"/>
        <v>1500</v>
      </c>
      <c r="G39" s="363"/>
    </row>
    <row r="40" spans="2:7">
      <c r="B40" s="335" t="s">
        <v>875</v>
      </c>
      <c r="C40" s="336" t="s">
        <v>73</v>
      </c>
      <c r="D40" s="343">
        <v>1330</v>
      </c>
      <c r="E40" s="475">
        <f t="shared" si="0"/>
        <v>1330</v>
      </c>
      <c r="G40" s="363"/>
    </row>
    <row r="41" spans="2:7">
      <c r="B41" s="335" t="s">
        <v>876</v>
      </c>
      <c r="C41" s="336" t="s">
        <v>74</v>
      </c>
      <c r="D41" s="343">
        <v>1330</v>
      </c>
      <c r="E41" s="475">
        <f t="shared" si="0"/>
        <v>1330</v>
      </c>
      <c r="G41" s="363"/>
    </row>
    <row r="42" spans="2:7">
      <c r="B42" s="335" t="s">
        <v>877</v>
      </c>
      <c r="C42" s="336" t="s">
        <v>75</v>
      </c>
      <c r="D42" s="343">
        <v>4830</v>
      </c>
      <c r="E42" s="475">
        <f t="shared" si="0"/>
        <v>4830</v>
      </c>
      <c r="G42" s="363"/>
    </row>
    <row r="43" spans="2:7">
      <c r="B43" s="335" t="s">
        <v>878</v>
      </c>
      <c r="C43" s="336" t="s">
        <v>76</v>
      </c>
      <c r="D43" s="343">
        <v>1430</v>
      </c>
      <c r="E43" s="475">
        <f t="shared" si="0"/>
        <v>1430</v>
      </c>
      <c r="G43" s="363"/>
    </row>
    <row r="44" spans="2:7">
      <c r="B44" s="335" t="s">
        <v>879</v>
      </c>
      <c r="C44" s="336" t="s">
        <v>77</v>
      </c>
      <c r="D44" s="343">
        <v>1290</v>
      </c>
      <c r="E44" s="475">
        <f t="shared" si="0"/>
        <v>1290</v>
      </c>
      <c r="G44" s="363"/>
    </row>
    <row r="45" spans="2:7">
      <c r="B45" s="335" t="s">
        <v>880</v>
      </c>
      <c r="C45" s="336" t="s">
        <v>78</v>
      </c>
      <c r="D45" s="343">
        <v>1330</v>
      </c>
      <c r="E45" s="475">
        <f t="shared" si="0"/>
        <v>1330</v>
      </c>
      <c r="G45" s="363"/>
    </row>
    <row r="46" spans="2:7">
      <c r="B46" s="335" t="s">
        <v>881</v>
      </c>
      <c r="C46" s="336" t="s">
        <v>79</v>
      </c>
      <c r="D46" s="343">
        <v>4760</v>
      </c>
      <c r="E46" s="475">
        <f t="shared" si="0"/>
        <v>4760</v>
      </c>
      <c r="G46" s="363"/>
    </row>
    <row r="47" spans="2:7">
      <c r="B47" s="335" t="s">
        <v>882</v>
      </c>
      <c r="C47" s="336" t="s">
        <v>80</v>
      </c>
      <c r="D47" s="343">
        <v>2450</v>
      </c>
      <c r="E47" s="475">
        <f t="shared" si="0"/>
        <v>2450</v>
      </c>
      <c r="G47" s="363"/>
    </row>
    <row r="48" spans="2:7" ht="12">
      <c r="B48" s="337" t="s">
        <v>1318</v>
      </c>
      <c r="C48" s="338"/>
      <c r="D48" s="338"/>
      <c r="E48" s="338"/>
    </row>
    <row r="49" spans="2:7">
      <c r="B49" s="335" t="s">
        <v>1319</v>
      </c>
      <c r="C49" s="336" t="s">
        <v>145</v>
      </c>
      <c r="D49" s="343">
        <v>510</v>
      </c>
      <c r="E49" s="475">
        <f t="shared" ref="E49:E50" si="1">_xlfn.CEILING.MATH(D49-(D49/100*$E$3),10)</f>
        <v>510</v>
      </c>
      <c r="G49" s="363"/>
    </row>
    <row r="50" spans="2:7">
      <c r="B50" s="335" t="s">
        <v>1320</v>
      </c>
      <c r="C50" s="336" t="s">
        <v>146</v>
      </c>
      <c r="D50" s="343">
        <v>550</v>
      </c>
      <c r="E50" s="475">
        <f t="shared" si="1"/>
        <v>550</v>
      </c>
      <c r="G50" s="363"/>
    </row>
    <row r="51" spans="2:7" ht="12">
      <c r="B51" s="333" t="s">
        <v>424</v>
      </c>
      <c r="C51" s="334"/>
      <c r="D51" s="334"/>
      <c r="E51" s="334"/>
    </row>
    <row r="52" spans="2:7">
      <c r="B52" s="359" t="s">
        <v>600</v>
      </c>
      <c r="C52" s="360"/>
      <c r="D52" s="360"/>
      <c r="E52" s="360"/>
    </row>
    <row r="53" spans="2:7">
      <c r="B53" s="335" t="s">
        <v>925</v>
      </c>
      <c r="C53" s="336" t="s">
        <v>601</v>
      </c>
      <c r="D53" s="343">
        <v>43010</v>
      </c>
      <c r="E53" s="475">
        <f t="shared" ref="E53:E61" si="2">_xlfn.CEILING.MATH(D53-(D53/100*$E$3),10)</f>
        <v>43010</v>
      </c>
      <c r="G53" s="363"/>
    </row>
    <row r="54" spans="2:7">
      <c r="B54" s="335" t="s">
        <v>926</v>
      </c>
      <c r="C54" s="336" t="s">
        <v>927</v>
      </c>
      <c r="D54" s="343">
        <v>43010</v>
      </c>
      <c r="E54" s="475">
        <f t="shared" si="2"/>
        <v>43010</v>
      </c>
      <c r="G54" s="363"/>
    </row>
    <row r="55" spans="2:7">
      <c r="B55" s="335" t="s">
        <v>928</v>
      </c>
      <c r="C55" s="336" t="s">
        <v>602</v>
      </c>
      <c r="D55" s="343">
        <v>43010</v>
      </c>
      <c r="E55" s="475">
        <f t="shared" si="2"/>
        <v>43010</v>
      </c>
      <c r="G55" s="363"/>
    </row>
    <row r="56" spans="2:7">
      <c r="B56" s="335" t="s">
        <v>929</v>
      </c>
      <c r="C56" s="336" t="s">
        <v>603</v>
      </c>
      <c r="D56" s="343">
        <v>43010</v>
      </c>
      <c r="E56" s="475">
        <f t="shared" si="2"/>
        <v>43010</v>
      </c>
      <c r="G56" s="363"/>
    </row>
    <row r="57" spans="2:7">
      <c r="B57" s="335" t="s">
        <v>930</v>
      </c>
      <c r="C57" s="336" t="s">
        <v>604</v>
      </c>
      <c r="D57" s="343">
        <v>43010</v>
      </c>
      <c r="E57" s="475">
        <f t="shared" si="2"/>
        <v>43010</v>
      </c>
      <c r="G57" s="363"/>
    </row>
    <row r="58" spans="2:7">
      <c r="B58" s="335" t="s">
        <v>931</v>
      </c>
      <c r="C58" s="336" t="s">
        <v>605</v>
      </c>
      <c r="D58" s="343">
        <v>43010</v>
      </c>
      <c r="E58" s="475">
        <f t="shared" si="2"/>
        <v>43010</v>
      </c>
      <c r="G58" s="363"/>
    </row>
    <row r="59" spans="2:7">
      <c r="B59" s="335" t="s">
        <v>932</v>
      </c>
      <c r="C59" s="336" t="s">
        <v>606</v>
      </c>
      <c r="D59" s="343">
        <v>43010</v>
      </c>
      <c r="E59" s="475">
        <f t="shared" si="2"/>
        <v>43010</v>
      </c>
      <c r="G59" s="363"/>
    </row>
    <row r="60" spans="2:7">
      <c r="B60" s="335" t="s">
        <v>933</v>
      </c>
      <c r="C60" s="336" t="s">
        <v>607</v>
      </c>
      <c r="D60" s="343">
        <v>43010</v>
      </c>
      <c r="E60" s="475">
        <f t="shared" si="2"/>
        <v>43010</v>
      </c>
      <c r="G60" s="363"/>
    </row>
    <row r="61" spans="2:7">
      <c r="B61" s="335" t="s">
        <v>934</v>
      </c>
      <c r="C61" s="336" t="s">
        <v>608</v>
      </c>
      <c r="D61" s="343">
        <v>43010</v>
      </c>
      <c r="E61" s="475">
        <f t="shared" si="2"/>
        <v>43010</v>
      </c>
      <c r="G61" s="363"/>
    </row>
    <row r="62" spans="2:7">
      <c r="B62" s="359" t="s">
        <v>541</v>
      </c>
      <c r="C62" s="360"/>
      <c r="D62" s="360"/>
      <c r="E62" s="360"/>
    </row>
    <row r="63" spans="2:7">
      <c r="B63" s="335" t="s">
        <v>935</v>
      </c>
      <c r="C63" s="336" t="s">
        <v>542</v>
      </c>
      <c r="D63" s="343">
        <v>33880</v>
      </c>
      <c r="E63" s="475">
        <f t="shared" ref="E63:E91" si="3">_xlfn.CEILING.MATH(D63-(D63/100*$E$3),10)</f>
        <v>33880</v>
      </c>
      <c r="G63" s="363"/>
    </row>
    <row r="64" spans="2:7">
      <c r="B64" s="335" t="s">
        <v>936</v>
      </c>
      <c r="C64" s="336" t="s">
        <v>543</v>
      </c>
      <c r="D64" s="343">
        <v>33880</v>
      </c>
      <c r="E64" s="475">
        <f t="shared" si="3"/>
        <v>33880</v>
      </c>
      <c r="G64" s="363"/>
    </row>
    <row r="65" spans="2:7">
      <c r="B65" s="335" t="s">
        <v>937</v>
      </c>
      <c r="C65" s="336" t="s">
        <v>544</v>
      </c>
      <c r="D65" s="343">
        <v>33880</v>
      </c>
      <c r="E65" s="475">
        <f t="shared" si="3"/>
        <v>33880</v>
      </c>
      <c r="G65" s="363"/>
    </row>
    <row r="66" spans="2:7">
      <c r="B66" s="335" t="s">
        <v>938</v>
      </c>
      <c r="C66" s="336" t="s">
        <v>545</v>
      </c>
      <c r="D66" s="343">
        <v>33880</v>
      </c>
      <c r="E66" s="475">
        <f t="shared" si="3"/>
        <v>33880</v>
      </c>
      <c r="G66" s="363"/>
    </row>
    <row r="67" spans="2:7">
      <c r="B67" s="335" t="s">
        <v>939</v>
      </c>
      <c r="C67" s="336" t="s">
        <v>546</v>
      </c>
      <c r="D67" s="343">
        <v>33880</v>
      </c>
      <c r="E67" s="475">
        <f t="shared" si="3"/>
        <v>33880</v>
      </c>
      <c r="G67" s="363"/>
    </row>
    <row r="68" spans="2:7">
      <c r="B68" s="335" t="s">
        <v>940</v>
      </c>
      <c r="C68" s="336" t="s">
        <v>547</v>
      </c>
      <c r="D68" s="343">
        <v>33880</v>
      </c>
      <c r="E68" s="475">
        <f t="shared" si="3"/>
        <v>33880</v>
      </c>
      <c r="G68" s="363"/>
    </row>
    <row r="69" spans="2:7">
      <c r="B69" s="335" t="s">
        <v>941</v>
      </c>
      <c r="C69" s="336" t="s">
        <v>548</v>
      </c>
      <c r="D69" s="343">
        <v>33880</v>
      </c>
      <c r="E69" s="475">
        <f t="shared" si="3"/>
        <v>33880</v>
      </c>
      <c r="G69" s="363"/>
    </row>
    <row r="70" spans="2:7">
      <c r="B70" s="335" t="s">
        <v>942</v>
      </c>
      <c r="C70" s="336" t="s">
        <v>549</v>
      </c>
      <c r="D70" s="343">
        <v>33880</v>
      </c>
      <c r="E70" s="475">
        <f t="shared" si="3"/>
        <v>33880</v>
      </c>
      <c r="G70" s="363"/>
    </row>
    <row r="71" spans="2:7">
      <c r="B71" s="335" t="s">
        <v>943</v>
      </c>
      <c r="C71" s="336" t="s">
        <v>550</v>
      </c>
      <c r="D71" s="343">
        <v>33880</v>
      </c>
      <c r="E71" s="475">
        <f t="shared" si="3"/>
        <v>33880</v>
      </c>
      <c r="G71" s="363"/>
    </row>
    <row r="72" spans="2:7">
      <c r="B72" s="335" t="s">
        <v>944</v>
      </c>
      <c r="C72" s="336" t="s">
        <v>551</v>
      </c>
      <c r="D72" s="343">
        <v>33880</v>
      </c>
      <c r="E72" s="475">
        <f t="shared" si="3"/>
        <v>33880</v>
      </c>
      <c r="G72" s="363"/>
    </row>
    <row r="73" spans="2:7">
      <c r="B73" s="335" t="s">
        <v>945</v>
      </c>
      <c r="C73" s="336" t="s">
        <v>552</v>
      </c>
      <c r="D73" s="343">
        <v>33880</v>
      </c>
      <c r="E73" s="475">
        <f t="shared" si="3"/>
        <v>33880</v>
      </c>
      <c r="G73" s="363"/>
    </row>
    <row r="74" spans="2:7">
      <c r="B74" s="335" t="s">
        <v>946</v>
      </c>
      <c r="C74" s="336" t="s">
        <v>553</v>
      </c>
      <c r="D74" s="343">
        <v>33880</v>
      </c>
      <c r="E74" s="475">
        <f t="shared" si="3"/>
        <v>33880</v>
      </c>
      <c r="G74" s="363"/>
    </row>
    <row r="75" spans="2:7">
      <c r="B75" s="335" t="s">
        <v>947</v>
      </c>
      <c r="C75" s="336" t="s">
        <v>554</v>
      </c>
      <c r="D75" s="343">
        <v>33880</v>
      </c>
      <c r="E75" s="475">
        <f t="shared" si="3"/>
        <v>33880</v>
      </c>
      <c r="G75" s="363"/>
    </row>
    <row r="76" spans="2:7">
      <c r="B76" s="335" t="s">
        <v>948</v>
      </c>
      <c r="C76" s="336" t="s">
        <v>555</v>
      </c>
      <c r="D76" s="343">
        <v>33880</v>
      </c>
      <c r="E76" s="475">
        <f t="shared" si="3"/>
        <v>33880</v>
      </c>
      <c r="G76" s="363"/>
    </row>
    <row r="77" spans="2:7">
      <c r="B77" s="335" t="s">
        <v>949</v>
      </c>
      <c r="C77" s="336" t="s">
        <v>556</v>
      </c>
      <c r="D77" s="343">
        <v>33880</v>
      </c>
      <c r="E77" s="475">
        <f t="shared" si="3"/>
        <v>33880</v>
      </c>
      <c r="G77" s="363"/>
    </row>
    <row r="78" spans="2:7">
      <c r="B78" s="335" t="s">
        <v>950</v>
      </c>
      <c r="C78" s="336" t="s">
        <v>557</v>
      </c>
      <c r="D78" s="343">
        <v>33880</v>
      </c>
      <c r="E78" s="475">
        <f t="shared" si="3"/>
        <v>33880</v>
      </c>
      <c r="G78" s="363"/>
    </row>
    <row r="79" spans="2:7">
      <c r="B79" s="335" t="s">
        <v>951</v>
      </c>
      <c r="C79" s="336" t="s">
        <v>558</v>
      </c>
      <c r="D79" s="343">
        <v>33880</v>
      </c>
      <c r="E79" s="475">
        <f t="shared" si="3"/>
        <v>33880</v>
      </c>
      <c r="G79" s="363"/>
    </row>
    <row r="80" spans="2:7">
      <c r="B80" s="335" t="s">
        <v>952</v>
      </c>
      <c r="C80" s="336" t="s">
        <v>559</v>
      </c>
      <c r="D80" s="343">
        <v>33880</v>
      </c>
      <c r="E80" s="475">
        <f t="shared" si="3"/>
        <v>33880</v>
      </c>
      <c r="G80" s="363"/>
    </row>
    <row r="81" spans="2:7">
      <c r="B81" s="335" t="s">
        <v>953</v>
      </c>
      <c r="C81" s="336" t="s">
        <v>560</v>
      </c>
      <c r="D81" s="343">
        <v>33880</v>
      </c>
      <c r="E81" s="475">
        <f t="shared" si="3"/>
        <v>33880</v>
      </c>
      <c r="G81" s="363"/>
    </row>
    <row r="82" spans="2:7">
      <c r="B82" s="335" t="s">
        <v>954</v>
      </c>
      <c r="C82" s="336" t="s">
        <v>561</v>
      </c>
      <c r="D82" s="343">
        <v>33880</v>
      </c>
      <c r="E82" s="475">
        <f t="shared" si="3"/>
        <v>33880</v>
      </c>
      <c r="G82" s="363"/>
    </row>
    <row r="83" spans="2:7">
      <c r="B83" s="335" t="s">
        <v>955</v>
      </c>
      <c r="C83" s="336" t="s">
        <v>562</v>
      </c>
      <c r="D83" s="343">
        <v>33880</v>
      </c>
      <c r="E83" s="475">
        <f t="shared" si="3"/>
        <v>33880</v>
      </c>
      <c r="G83" s="363"/>
    </row>
    <row r="84" spans="2:7">
      <c r="B84" s="335" t="s">
        <v>956</v>
      </c>
      <c r="C84" s="336" t="s">
        <v>563</v>
      </c>
      <c r="D84" s="343">
        <v>33880</v>
      </c>
      <c r="E84" s="475">
        <f t="shared" si="3"/>
        <v>33880</v>
      </c>
      <c r="G84" s="363"/>
    </row>
    <row r="85" spans="2:7">
      <c r="B85" s="335" t="s">
        <v>957</v>
      </c>
      <c r="C85" s="336" t="s">
        <v>564</v>
      </c>
      <c r="D85" s="343">
        <v>33880</v>
      </c>
      <c r="E85" s="475">
        <f t="shared" si="3"/>
        <v>33880</v>
      </c>
      <c r="G85" s="363"/>
    </row>
    <row r="86" spans="2:7">
      <c r="B86" s="335" t="s">
        <v>958</v>
      </c>
      <c r="C86" s="336" t="s">
        <v>565</v>
      </c>
      <c r="D86" s="343">
        <v>33880</v>
      </c>
      <c r="E86" s="475">
        <f t="shared" si="3"/>
        <v>33880</v>
      </c>
      <c r="G86" s="363"/>
    </row>
    <row r="87" spans="2:7">
      <c r="B87" s="335" t="s">
        <v>959</v>
      </c>
      <c r="C87" s="336" t="s">
        <v>566</v>
      </c>
      <c r="D87" s="343">
        <v>33880</v>
      </c>
      <c r="E87" s="475">
        <f t="shared" si="3"/>
        <v>33880</v>
      </c>
      <c r="G87" s="363"/>
    </row>
    <row r="88" spans="2:7">
      <c r="B88" s="335" t="s">
        <v>960</v>
      </c>
      <c r="C88" s="336" t="s">
        <v>567</v>
      </c>
      <c r="D88" s="343">
        <v>33880</v>
      </c>
      <c r="E88" s="475">
        <f t="shared" si="3"/>
        <v>33880</v>
      </c>
      <c r="G88" s="363"/>
    </row>
    <row r="89" spans="2:7">
      <c r="B89" s="335" t="s">
        <v>961</v>
      </c>
      <c r="C89" s="336" t="s">
        <v>568</v>
      </c>
      <c r="D89" s="343">
        <v>33880</v>
      </c>
      <c r="E89" s="475">
        <f t="shared" si="3"/>
        <v>33880</v>
      </c>
      <c r="G89" s="363"/>
    </row>
    <row r="90" spans="2:7">
      <c r="B90" s="335" t="s">
        <v>962</v>
      </c>
      <c r="C90" s="336" t="s">
        <v>569</v>
      </c>
      <c r="D90" s="343">
        <v>33880</v>
      </c>
      <c r="E90" s="475">
        <f t="shared" si="3"/>
        <v>33880</v>
      </c>
      <c r="G90" s="363"/>
    </row>
    <row r="91" spans="2:7">
      <c r="B91" s="335" t="s">
        <v>963</v>
      </c>
      <c r="C91" s="336" t="s">
        <v>570</v>
      </c>
      <c r="D91" s="343">
        <v>33880</v>
      </c>
      <c r="E91" s="475">
        <f t="shared" si="3"/>
        <v>33880</v>
      </c>
      <c r="G91" s="363"/>
    </row>
    <row r="92" spans="2:7">
      <c r="B92" s="359" t="s">
        <v>571</v>
      </c>
      <c r="C92" s="360"/>
      <c r="D92" s="360"/>
      <c r="E92" s="360"/>
    </row>
    <row r="93" spans="2:7">
      <c r="B93" s="335" t="s">
        <v>964</v>
      </c>
      <c r="C93" s="336" t="s">
        <v>572</v>
      </c>
      <c r="D93" s="343">
        <v>37380</v>
      </c>
      <c r="E93" s="475">
        <f t="shared" ref="E93:E150" si="4">_xlfn.CEILING.MATH(D93-(D93/100*$E$3),10)</f>
        <v>37380</v>
      </c>
      <c r="G93" s="363"/>
    </row>
    <row r="94" spans="2:7">
      <c r="B94" s="335" t="s">
        <v>965</v>
      </c>
      <c r="C94" s="336" t="s">
        <v>573</v>
      </c>
      <c r="D94" s="343">
        <v>37380</v>
      </c>
      <c r="E94" s="475">
        <f t="shared" si="4"/>
        <v>37380</v>
      </c>
      <c r="G94" s="363"/>
    </row>
    <row r="95" spans="2:7">
      <c r="B95" s="335" t="s">
        <v>966</v>
      </c>
      <c r="C95" s="336" t="s">
        <v>574</v>
      </c>
      <c r="D95" s="343">
        <v>37380</v>
      </c>
      <c r="E95" s="475">
        <f t="shared" si="4"/>
        <v>37380</v>
      </c>
      <c r="G95" s="363"/>
    </row>
    <row r="96" spans="2:7">
      <c r="B96" s="335" t="s">
        <v>967</v>
      </c>
      <c r="C96" s="336" t="s">
        <v>575</v>
      </c>
      <c r="D96" s="343">
        <v>37380</v>
      </c>
      <c r="E96" s="475">
        <f t="shared" si="4"/>
        <v>37380</v>
      </c>
      <c r="G96" s="363"/>
    </row>
    <row r="97" spans="2:7">
      <c r="B97" s="335" t="s">
        <v>968</v>
      </c>
      <c r="C97" s="336" t="s">
        <v>576</v>
      </c>
      <c r="D97" s="343">
        <v>37380</v>
      </c>
      <c r="E97" s="475">
        <f t="shared" si="4"/>
        <v>37380</v>
      </c>
      <c r="G97" s="363"/>
    </row>
    <row r="98" spans="2:7">
      <c r="B98" s="335" t="s">
        <v>969</v>
      </c>
      <c r="C98" s="336" t="s">
        <v>577</v>
      </c>
      <c r="D98" s="343">
        <v>37380</v>
      </c>
      <c r="E98" s="475">
        <f t="shared" si="4"/>
        <v>37380</v>
      </c>
      <c r="G98" s="363"/>
    </row>
    <row r="99" spans="2:7">
      <c r="B99" s="335" t="s">
        <v>970</v>
      </c>
      <c r="C99" s="336" t="s">
        <v>578</v>
      </c>
      <c r="D99" s="343">
        <v>37380</v>
      </c>
      <c r="E99" s="475">
        <f t="shared" si="4"/>
        <v>37380</v>
      </c>
      <c r="G99" s="363"/>
    </row>
    <row r="100" spans="2:7">
      <c r="B100" s="335" t="s">
        <v>971</v>
      </c>
      <c r="C100" s="336" t="s">
        <v>579</v>
      </c>
      <c r="D100" s="343">
        <v>37380</v>
      </c>
      <c r="E100" s="475">
        <f t="shared" si="4"/>
        <v>37380</v>
      </c>
      <c r="G100" s="363"/>
    </row>
    <row r="101" spans="2:7">
      <c r="B101" s="335" t="s">
        <v>972</v>
      </c>
      <c r="C101" s="336" t="s">
        <v>580</v>
      </c>
      <c r="D101" s="343">
        <v>37380</v>
      </c>
      <c r="E101" s="475">
        <f t="shared" si="4"/>
        <v>37380</v>
      </c>
      <c r="G101" s="363"/>
    </row>
    <row r="102" spans="2:7">
      <c r="B102" s="335" t="s">
        <v>973</v>
      </c>
      <c r="C102" s="336" t="s">
        <v>581</v>
      </c>
      <c r="D102" s="343">
        <v>37380</v>
      </c>
      <c r="E102" s="475">
        <f t="shared" si="4"/>
        <v>37380</v>
      </c>
      <c r="G102" s="363"/>
    </row>
    <row r="103" spans="2:7">
      <c r="B103" s="335" t="s">
        <v>974</v>
      </c>
      <c r="C103" s="336" t="s">
        <v>582</v>
      </c>
      <c r="D103" s="343">
        <v>37380</v>
      </c>
      <c r="E103" s="475">
        <f t="shared" si="4"/>
        <v>37380</v>
      </c>
      <c r="G103" s="363"/>
    </row>
    <row r="104" spans="2:7">
      <c r="B104" s="335" t="s">
        <v>975</v>
      </c>
      <c r="C104" s="336" t="s">
        <v>583</v>
      </c>
      <c r="D104" s="343">
        <v>37380</v>
      </c>
      <c r="E104" s="475">
        <f t="shared" si="4"/>
        <v>37380</v>
      </c>
      <c r="G104" s="363"/>
    </row>
    <row r="105" spans="2:7">
      <c r="B105" s="335" t="s">
        <v>976</v>
      </c>
      <c r="C105" s="336" t="s">
        <v>584</v>
      </c>
      <c r="D105" s="343">
        <v>37380</v>
      </c>
      <c r="E105" s="475">
        <f t="shared" si="4"/>
        <v>37380</v>
      </c>
      <c r="G105" s="363"/>
    </row>
    <row r="106" spans="2:7">
      <c r="B106" s="335" t="s">
        <v>977</v>
      </c>
      <c r="C106" s="336" t="s">
        <v>585</v>
      </c>
      <c r="D106" s="343">
        <v>37380</v>
      </c>
      <c r="E106" s="475">
        <f t="shared" si="4"/>
        <v>37380</v>
      </c>
      <c r="G106" s="363"/>
    </row>
    <row r="107" spans="2:7">
      <c r="B107" s="335" t="s">
        <v>978</v>
      </c>
      <c r="C107" s="336" t="s">
        <v>586</v>
      </c>
      <c r="D107" s="343">
        <v>37380</v>
      </c>
      <c r="E107" s="475">
        <f t="shared" si="4"/>
        <v>37380</v>
      </c>
      <c r="G107" s="363"/>
    </row>
    <row r="108" spans="2:7">
      <c r="B108" s="335" t="s">
        <v>979</v>
      </c>
      <c r="C108" s="336" t="s">
        <v>587</v>
      </c>
      <c r="D108" s="343">
        <v>37380</v>
      </c>
      <c r="E108" s="475">
        <f t="shared" si="4"/>
        <v>37380</v>
      </c>
      <c r="G108" s="363"/>
    </row>
    <row r="109" spans="2:7">
      <c r="B109" s="335" t="s">
        <v>980</v>
      </c>
      <c r="C109" s="336" t="s">
        <v>588</v>
      </c>
      <c r="D109" s="343">
        <v>37380</v>
      </c>
      <c r="E109" s="475">
        <f t="shared" si="4"/>
        <v>37380</v>
      </c>
      <c r="G109" s="363"/>
    </row>
    <row r="110" spans="2:7">
      <c r="B110" s="335" t="s">
        <v>981</v>
      </c>
      <c r="C110" s="336" t="s">
        <v>589</v>
      </c>
      <c r="D110" s="343">
        <v>37380</v>
      </c>
      <c r="E110" s="475">
        <f t="shared" si="4"/>
        <v>37380</v>
      </c>
      <c r="G110" s="363"/>
    </row>
    <row r="111" spans="2:7">
      <c r="B111" s="335" t="s">
        <v>982</v>
      </c>
      <c r="C111" s="336" t="s">
        <v>590</v>
      </c>
      <c r="D111" s="343">
        <v>37380</v>
      </c>
      <c r="E111" s="475">
        <f t="shared" si="4"/>
        <v>37380</v>
      </c>
      <c r="G111" s="363"/>
    </row>
    <row r="112" spans="2:7">
      <c r="B112" s="335" t="s">
        <v>983</v>
      </c>
      <c r="C112" s="336" t="s">
        <v>591</v>
      </c>
      <c r="D112" s="343">
        <v>37380</v>
      </c>
      <c r="E112" s="475">
        <f t="shared" si="4"/>
        <v>37380</v>
      </c>
      <c r="G112" s="363"/>
    </row>
    <row r="113" spans="2:7">
      <c r="B113" s="335" t="s">
        <v>984</v>
      </c>
      <c r="C113" s="336" t="s">
        <v>592</v>
      </c>
      <c r="D113" s="343">
        <v>37380</v>
      </c>
      <c r="E113" s="475">
        <f t="shared" si="4"/>
        <v>37380</v>
      </c>
      <c r="G113" s="363"/>
    </row>
    <row r="114" spans="2:7">
      <c r="B114" s="335" t="s">
        <v>985</v>
      </c>
      <c r="C114" s="336" t="s">
        <v>593</v>
      </c>
      <c r="D114" s="343">
        <v>37380</v>
      </c>
      <c r="E114" s="475">
        <f t="shared" si="4"/>
        <v>37380</v>
      </c>
      <c r="G114" s="363"/>
    </row>
    <row r="115" spans="2:7">
      <c r="B115" s="335" t="s">
        <v>986</v>
      </c>
      <c r="C115" s="336" t="s">
        <v>594</v>
      </c>
      <c r="D115" s="343">
        <v>37380</v>
      </c>
      <c r="E115" s="475">
        <f t="shared" si="4"/>
        <v>37380</v>
      </c>
      <c r="G115" s="363"/>
    </row>
    <row r="116" spans="2:7">
      <c r="B116" s="335" t="s">
        <v>987</v>
      </c>
      <c r="C116" s="336" t="s">
        <v>595</v>
      </c>
      <c r="D116" s="343">
        <v>37380</v>
      </c>
      <c r="E116" s="475">
        <f t="shared" si="4"/>
        <v>37380</v>
      </c>
      <c r="G116" s="363"/>
    </row>
    <row r="117" spans="2:7">
      <c r="B117" s="335" t="s">
        <v>988</v>
      </c>
      <c r="C117" s="336" t="s">
        <v>596</v>
      </c>
      <c r="D117" s="343">
        <v>37380</v>
      </c>
      <c r="E117" s="475">
        <f t="shared" si="4"/>
        <v>37380</v>
      </c>
      <c r="G117" s="363"/>
    </row>
    <row r="118" spans="2:7">
      <c r="B118" s="335" t="s">
        <v>989</v>
      </c>
      <c r="C118" s="336" t="s">
        <v>597</v>
      </c>
      <c r="D118" s="343">
        <v>37380</v>
      </c>
      <c r="E118" s="475">
        <f t="shared" si="4"/>
        <v>37380</v>
      </c>
      <c r="G118" s="363"/>
    </row>
    <row r="119" spans="2:7">
      <c r="B119" s="335" t="s">
        <v>990</v>
      </c>
      <c r="C119" s="336" t="s">
        <v>598</v>
      </c>
      <c r="D119" s="343">
        <v>37380</v>
      </c>
      <c r="E119" s="475">
        <f t="shared" si="4"/>
        <v>37380</v>
      </c>
      <c r="G119" s="363"/>
    </row>
    <row r="120" spans="2:7">
      <c r="B120" s="335" t="s">
        <v>991</v>
      </c>
      <c r="C120" s="336" t="s">
        <v>599</v>
      </c>
      <c r="D120" s="343">
        <v>37380</v>
      </c>
      <c r="E120" s="475">
        <f t="shared" si="4"/>
        <v>37380</v>
      </c>
      <c r="G120" s="363"/>
    </row>
    <row r="121" spans="2:7">
      <c r="B121" s="359" t="s">
        <v>425</v>
      </c>
      <c r="C121" s="360"/>
      <c r="D121" s="360"/>
      <c r="E121" s="360"/>
      <c r="G121" s="363"/>
    </row>
    <row r="122" spans="2:7">
      <c r="B122" s="335" t="s">
        <v>992</v>
      </c>
      <c r="C122" s="336" t="s">
        <v>426</v>
      </c>
      <c r="D122" s="343">
        <v>31120</v>
      </c>
      <c r="E122" s="475">
        <f t="shared" si="4"/>
        <v>31120</v>
      </c>
      <c r="G122" s="363"/>
    </row>
    <row r="123" spans="2:7">
      <c r="B123" s="335" t="s">
        <v>993</v>
      </c>
      <c r="C123" s="336" t="s">
        <v>427</v>
      </c>
      <c r="D123" s="343">
        <v>31120</v>
      </c>
      <c r="E123" s="475">
        <f t="shared" si="4"/>
        <v>31120</v>
      </c>
      <c r="G123" s="363"/>
    </row>
    <row r="124" spans="2:7">
      <c r="B124" s="335" t="s">
        <v>994</v>
      </c>
      <c r="C124" s="336" t="s">
        <v>428</v>
      </c>
      <c r="D124" s="343">
        <v>31120</v>
      </c>
      <c r="E124" s="475">
        <f t="shared" si="4"/>
        <v>31120</v>
      </c>
      <c r="G124" s="363"/>
    </row>
    <row r="125" spans="2:7">
      <c r="B125" s="335" t="s">
        <v>995</v>
      </c>
      <c r="C125" s="336" t="s">
        <v>429</v>
      </c>
      <c r="D125" s="343">
        <v>31120</v>
      </c>
      <c r="E125" s="475">
        <f t="shared" si="4"/>
        <v>31120</v>
      </c>
      <c r="G125" s="363"/>
    </row>
    <row r="126" spans="2:7">
      <c r="B126" s="335" t="s">
        <v>996</v>
      </c>
      <c r="C126" s="336" t="s">
        <v>430</v>
      </c>
      <c r="D126" s="343">
        <v>31120</v>
      </c>
      <c r="E126" s="475">
        <f t="shared" si="4"/>
        <v>31120</v>
      </c>
      <c r="G126" s="363"/>
    </row>
    <row r="127" spans="2:7">
      <c r="B127" s="335" t="s">
        <v>997</v>
      </c>
      <c r="C127" s="336" t="s">
        <v>431</v>
      </c>
      <c r="D127" s="343">
        <v>31120</v>
      </c>
      <c r="E127" s="475">
        <f t="shared" si="4"/>
        <v>31120</v>
      </c>
      <c r="G127" s="363"/>
    </row>
    <row r="128" spans="2:7">
      <c r="B128" s="335" t="s">
        <v>998</v>
      </c>
      <c r="C128" s="336" t="s">
        <v>432</v>
      </c>
      <c r="D128" s="343">
        <v>31120</v>
      </c>
      <c r="E128" s="475">
        <f t="shared" si="4"/>
        <v>31120</v>
      </c>
      <c r="G128" s="363"/>
    </row>
    <row r="129" spans="2:7">
      <c r="B129" s="335" t="s">
        <v>999</v>
      </c>
      <c r="C129" s="336" t="s">
        <v>433</v>
      </c>
      <c r="D129" s="343">
        <v>31120</v>
      </c>
      <c r="E129" s="475">
        <f t="shared" si="4"/>
        <v>31120</v>
      </c>
      <c r="G129" s="363"/>
    </row>
    <row r="130" spans="2:7">
      <c r="B130" s="335" t="s">
        <v>1000</v>
      </c>
      <c r="C130" s="336" t="s">
        <v>434</v>
      </c>
      <c r="D130" s="343">
        <v>31120</v>
      </c>
      <c r="E130" s="475">
        <f t="shared" si="4"/>
        <v>31120</v>
      </c>
      <c r="G130" s="363"/>
    </row>
    <row r="131" spans="2:7">
      <c r="B131" s="335" t="s">
        <v>1001</v>
      </c>
      <c r="C131" s="336" t="s">
        <v>435</v>
      </c>
      <c r="D131" s="343">
        <v>31120</v>
      </c>
      <c r="E131" s="475">
        <f t="shared" si="4"/>
        <v>31120</v>
      </c>
      <c r="G131" s="363"/>
    </row>
    <row r="132" spans="2:7">
      <c r="B132" s="335" t="s">
        <v>1002</v>
      </c>
      <c r="C132" s="336" t="s">
        <v>436</v>
      </c>
      <c r="D132" s="343">
        <v>31120</v>
      </c>
      <c r="E132" s="475">
        <f t="shared" si="4"/>
        <v>31120</v>
      </c>
      <c r="G132" s="363"/>
    </row>
    <row r="133" spans="2:7">
      <c r="B133" s="335" t="s">
        <v>1003</v>
      </c>
      <c r="C133" s="336" t="s">
        <v>437</v>
      </c>
      <c r="D133" s="343">
        <v>31120</v>
      </c>
      <c r="E133" s="475">
        <f t="shared" si="4"/>
        <v>31120</v>
      </c>
      <c r="G133" s="363"/>
    </row>
    <row r="134" spans="2:7">
      <c r="B134" s="335" t="s">
        <v>1004</v>
      </c>
      <c r="C134" s="336" t="s">
        <v>438</v>
      </c>
      <c r="D134" s="343">
        <v>31120</v>
      </c>
      <c r="E134" s="475">
        <f t="shared" si="4"/>
        <v>31120</v>
      </c>
      <c r="G134" s="363"/>
    </row>
    <row r="135" spans="2:7">
      <c r="B135" s="335" t="s">
        <v>1005</v>
      </c>
      <c r="C135" s="336" t="s">
        <v>439</v>
      </c>
      <c r="D135" s="343">
        <v>31120</v>
      </c>
      <c r="E135" s="475">
        <f t="shared" si="4"/>
        <v>31120</v>
      </c>
      <c r="G135" s="363"/>
    </row>
    <row r="136" spans="2:7">
      <c r="B136" s="335" t="s">
        <v>1006</v>
      </c>
      <c r="C136" s="336" t="s">
        <v>440</v>
      </c>
      <c r="D136" s="343">
        <v>31120</v>
      </c>
      <c r="E136" s="475">
        <f t="shared" si="4"/>
        <v>31120</v>
      </c>
      <c r="G136" s="363"/>
    </row>
    <row r="137" spans="2:7">
      <c r="B137" s="335" t="s">
        <v>1007</v>
      </c>
      <c r="C137" s="336" t="s">
        <v>441</v>
      </c>
      <c r="D137" s="343">
        <v>31120</v>
      </c>
      <c r="E137" s="475">
        <f t="shared" si="4"/>
        <v>31120</v>
      </c>
      <c r="G137" s="363"/>
    </row>
    <row r="138" spans="2:7">
      <c r="B138" s="335" t="s">
        <v>1008</v>
      </c>
      <c r="C138" s="336" t="s">
        <v>442</v>
      </c>
      <c r="D138" s="343">
        <v>31120</v>
      </c>
      <c r="E138" s="475">
        <f t="shared" si="4"/>
        <v>31120</v>
      </c>
      <c r="G138" s="363"/>
    </row>
    <row r="139" spans="2:7">
      <c r="B139" s="335" t="s">
        <v>1009</v>
      </c>
      <c r="C139" s="336" t="s">
        <v>443</v>
      </c>
      <c r="D139" s="343">
        <v>31120</v>
      </c>
      <c r="E139" s="475">
        <f t="shared" si="4"/>
        <v>31120</v>
      </c>
      <c r="G139" s="363"/>
    </row>
    <row r="140" spans="2:7">
      <c r="B140" s="335" t="s">
        <v>1010</v>
      </c>
      <c r="C140" s="336" t="s">
        <v>444</v>
      </c>
      <c r="D140" s="343">
        <v>31120</v>
      </c>
      <c r="E140" s="475">
        <f t="shared" si="4"/>
        <v>31120</v>
      </c>
      <c r="G140" s="363"/>
    </row>
    <row r="141" spans="2:7">
      <c r="B141" s="335" t="s">
        <v>1011</v>
      </c>
      <c r="C141" s="336" t="s">
        <v>445</v>
      </c>
      <c r="D141" s="343">
        <v>31120</v>
      </c>
      <c r="E141" s="475">
        <f t="shared" si="4"/>
        <v>31120</v>
      </c>
      <c r="G141" s="363"/>
    </row>
    <row r="142" spans="2:7">
      <c r="B142" s="335" t="s">
        <v>1012</v>
      </c>
      <c r="C142" s="336" t="s">
        <v>446</v>
      </c>
      <c r="D142" s="343">
        <v>31120</v>
      </c>
      <c r="E142" s="475">
        <f t="shared" si="4"/>
        <v>31120</v>
      </c>
      <c r="G142" s="363"/>
    </row>
    <row r="143" spans="2:7">
      <c r="B143" s="335" t="s">
        <v>1013</v>
      </c>
      <c r="C143" s="336" t="s">
        <v>447</v>
      </c>
      <c r="D143" s="343">
        <v>31120</v>
      </c>
      <c r="E143" s="475">
        <f t="shared" si="4"/>
        <v>31120</v>
      </c>
      <c r="G143" s="363"/>
    </row>
    <row r="144" spans="2:7">
      <c r="B144" s="335" t="s">
        <v>1014</v>
      </c>
      <c r="C144" s="336" t="s">
        <v>448</v>
      </c>
      <c r="D144" s="343">
        <v>31120</v>
      </c>
      <c r="E144" s="475">
        <f t="shared" si="4"/>
        <v>31120</v>
      </c>
      <c r="G144" s="363"/>
    </row>
    <row r="145" spans="2:7">
      <c r="B145" s="335" t="s">
        <v>1015</v>
      </c>
      <c r="C145" s="336" t="s">
        <v>449</v>
      </c>
      <c r="D145" s="343">
        <v>31120</v>
      </c>
      <c r="E145" s="475">
        <f t="shared" si="4"/>
        <v>31120</v>
      </c>
      <c r="G145" s="363"/>
    </row>
    <row r="146" spans="2:7">
      <c r="B146" s="359" t="s">
        <v>450</v>
      </c>
      <c r="C146" s="360"/>
      <c r="D146" s="360"/>
      <c r="E146" s="360"/>
      <c r="G146" s="363"/>
    </row>
    <row r="147" spans="2:7">
      <c r="B147" s="335" t="s">
        <v>1016</v>
      </c>
      <c r="C147" s="336" t="s">
        <v>451</v>
      </c>
      <c r="D147" s="343">
        <v>23170</v>
      </c>
      <c r="E147" s="475">
        <f t="shared" si="4"/>
        <v>23170</v>
      </c>
      <c r="G147" s="363"/>
    </row>
    <row r="148" spans="2:7">
      <c r="B148" s="335" t="s">
        <v>1017</v>
      </c>
      <c r="C148" s="336" t="s">
        <v>452</v>
      </c>
      <c r="D148" s="343">
        <v>23170</v>
      </c>
      <c r="E148" s="475">
        <f t="shared" si="4"/>
        <v>23170</v>
      </c>
      <c r="G148" s="363"/>
    </row>
    <row r="149" spans="2:7">
      <c r="B149" s="335" t="s">
        <v>1018</v>
      </c>
      <c r="C149" s="336" t="s">
        <v>126</v>
      </c>
      <c r="D149" s="343">
        <v>23170</v>
      </c>
      <c r="E149" s="475">
        <f t="shared" si="4"/>
        <v>23170</v>
      </c>
      <c r="G149" s="363"/>
    </row>
    <row r="150" spans="2:7">
      <c r="B150" s="335" t="s">
        <v>1019</v>
      </c>
      <c r="C150" s="336" t="s">
        <v>453</v>
      </c>
      <c r="D150" s="343">
        <v>23170</v>
      </c>
      <c r="E150" s="475">
        <f t="shared" si="4"/>
        <v>23170</v>
      </c>
      <c r="G150" s="363"/>
    </row>
    <row r="151" spans="2:7">
      <c r="B151" s="335" t="s">
        <v>1020</v>
      </c>
      <c r="C151" s="336" t="s">
        <v>454</v>
      </c>
      <c r="D151" s="343">
        <v>23170</v>
      </c>
      <c r="E151" s="475">
        <f t="shared" ref="E151:E211" si="5">_xlfn.CEILING.MATH(D151-(D151/100*$E$3),10)</f>
        <v>23170</v>
      </c>
      <c r="G151" s="363"/>
    </row>
    <row r="152" spans="2:7">
      <c r="B152" s="335" t="s">
        <v>1021</v>
      </c>
      <c r="C152" s="336" t="s">
        <v>455</v>
      </c>
      <c r="D152" s="343">
        <v>23170</v>
      </c>
      <c r="E152" s="475">
        <f t="shared" si="5"/>
        <v>23170</v>
      </c>
      <c r="G152" s="363"/>
    </row>
    <row r="153" spans="2:7">
      <c r="B153" s="335" t="s">
        <v>1022</v>
      </c>
      <c r="C153" s="336" t="s">
        <v>456</v>
      </c>
      <c r="D153" s="343">
        <v>23170</v>
      </c>
      <c r="E153" s="475">
        <f t="shared" si="5"/>
        <v>23170</v>
      </c>
      <c r="G153" s="363"/>
    </row>
    <row r="154" spans="2:7">
      <c r="B154" s="335" t="s">
        <v>1023</v>
      </c>
      <c r="C154" s="336" t="s">
        <v>457</v>
      </c>
      <c r="D154" s="343">
        <v>23170</v>
      </c>
      <c r="E154" s="475">
        <f t="shared" si="5"/>
        <v>23170</v>
      </c>
      <c r="G154" s="363"/>
    </row>
    <row r="155" spans="2:7">
      <c r="B155" s="335" t="s">
        <v>1024</v>
      </c>
      <c r="C155" s="336" t="s">
        <v>458</v>
      </c>
      <c r="D155" s="343">
        <v>23170</v>
      </c>
      <c r="E155" s="475">
        <f t="shared" si="5"/>
        <v>23170</v>
      </c>
      <c r="G155" s="363"/>
    </row>
    <row r="156" spans="2:7">
      <c r="B156" s="335" t="s">
        <v>1025</v>
      </c>
      <c r="C156" s="336" t="s">
        <v>459</v>
      </c>
      <c r="D156" s="343">
        <v>23170</v>
      </c>
      <c r="E156" s="475">
        <f t="shared" si="5"/>
        <v>23170</v>
      </c>
      <c r="G156" s="363"/>
    </row>
    <row r="157" spans="2:7">
      <c r="B157" s="335" t="s">
        <v>1026</v>
      </c>
      <c r="C157" s="336" t="s">
        <v>460</v>
      </c>
      <c r="D157" s="343">
        <v>23170</v>
      </c>
      <c r="E157" s="475">
        <f t="shared" si="5"/>
        <v>23170</v>
      </c>
      <c r="G157" s="363"/>
    </row>
    <row r="158" spans="2:7">
      <c r="B158" s="335" t="s">
        <v>1027</v>
      </c>
      <c r="C158" s="336" t="s">
        <v>461</v>
      </c>
      <c r="D158" s="343">
        <v>23170</v>
      </c>
      <c r="E158" s="475">
        <f t="shared" si="5"/>
        <v>23170</v>
      </c>
      <c r="G158" s="363"/>
    </row>
    <row r="159" spans="2:7">
      <c r="B159" s="335" t="s">
        <v>1028</v>
      </c>
      <c r="C159" s="336" t="s">
        <v>462</v>
      </c>
      <c r="D159" s="343">
        <v>23170</v>
      </c>
      <c r="E159" s="475">
        <f t="shared" si="5"/>
        <v>23170</v>
      </c>
      <c r="G159" s="363"/>
    </row>
    <row r="160" spans="2:7">
      <c r="B160" s="335" t="s">
        <v>1029</v>
      </c>
      <c r="C160" s="336" t="s">
        <v>463</v>
      </c>
      <c r="D160" s="343">
        <v>23170</v>
      </c>
      <c r="E160" s="475">
        <f t="shared" si="5"/>
        <v>23170</v>
      </c>
      <c r="G160" s="363"/>
    </row>
    <row r="161" spans="2:7">
      <c r="B161" s="335" t="s">
        <v>1030</v>
      </c>
      <c r="C161" s="336" t="s">
        <v>464</v>
      </c>
      <c r="D161" s="343">
        <v>23170</v>
      </c>
      <c r="E161" s="475">
        <f t="shared" si="5"/>
        <v>23170</v>
      </c>
      <c r="G161" s="363"/>
    </row>
    <row r="162" spans="2:7">
      <c r="B162" s="335" t="s">
        <v>1031</v>
      </c>
      <c r="C162" s="336" t="s">
        <v>465</v>
      </c>
      <c r="D162" s="343">
        <v>23170</v>
      </c>
      <c r="E162" s="475">
        <f t="shared" si="5"/>
        <v>23170</v>
      </c>
      <c r="G162" s="363"/>
    </row>
    <row r="163" spans="2:7">
      <c r="B163" s="335" t="s">
        <v>1032</v>
      </c>
      <c r="C163" s="336" t="s">
        <v>466</v>
      </c>
      <c r="D163" s="343">
        <v>23170</v>
      </c>
      <c r="E163" s="475">
        <f t="shared" si="5"/>
        <v>23170</v>
      </c>
      <c r="G163" s="363"/>
    </row>
    <row r="164" spans="2:7">
      <c r="B164" s="335" t="s">
        <v>1033</v>
      </c>
      <c r="C164" s="336" t="s">
        <v>467</v>
      </c>
      <c r="D164" s="343">
        <v>23170</v>
      </c>
      <c r="E164" s="475">
        <f t="shared" si="5"/>
        <v>23170</v>
      </c>
      <c r="G164" s="363"/>
    </row>
    <row r="165" spans="2:7">
      <c r="B165" s="335" t="s">
        <v>1034</v>
      </c>
      <c r="C165" s="336" t="s">
        <v>468</v>
      </c>
      <c r="D165" s="343">
        <v>23170</v>
      </c>
      <c r="E165" s="475">
        <f t="shared" si="5"/>
        <v>23170</v>
      </c>
      <c r="G165" s="363"/>
    </row>
    <row r="166" spans="2:7">
      <c r="B166" s="335" t="s">
        <v>1035</v>
      </c>
      <c r="C166" s="336" t="s">
        <v>469</v>
      </c>
      <c r="D166" s="343">
        <v>23170</v>
      </c>
      <c r="E166" s="475">
        <f t="shared" si="5"/>
        <v>23170</v>
      </c>
      <c r="G166" s="363"/>
    </row>
    <row r="167" spans="2:7">
      <c r="B167" s="335" t="s">
        <v>1036</v>
      </c>
      <c r="C167" s="336" t="s">
        <v>470</v>
      </c>
      <c r="D167" s="343">
        <v>23170</v>
      </c>
      <c r="E167" s="475">
        <f t="shared" si="5"/>
        <v>23170</v>
      </c>
      <c r="G167" s="363"/>
    </row>
    <row r="168" spans="2:7">
      <c r="B168" s="335" t="s">
        <v>1037</v>
      </c>
      <c r="C168" s="336" t="s">
        <v>471</v>
      </c>
      <c r="D168" s="343">
        <v>23170</v>
      </c>
      <c r="E168" s="475">
        <f t="shared" si="5"/>
        <v>23170</v>
      </c>
      <c r="G168" s="363"/>
    </row>
    <row r="169" spans="2:7">
      <c r="B169" s="335" t="s">
        <v>1038</v>
      </c>
      <c r="C169" s="336" t="s">
        <v>472</v>
      </c>
      <c r="D169" s="343">
        <v>23170</v>
      </c>
      <c r="E169" s="475">
        <f t="shared" si="5"/>
        <v>23170</v>
      </c>
      <c r="G169" s="363"/>
    </row>
    <row r="170" spans="2:7">
      <c r="B170" s="335" t="s">
        <v>1039</v>
      </c>
      <c r="C170" s="336" t="s">
        <v>473</v>
      </c>
      <c r="D170" s="343">
        <v>23170</v>
      </c>
      <c r="E170" s="475">
        <f t="shared" si="5"/>
        <v>23170</v>
      </c>
      <c r="G170" s="363"/>
    </row>
    <row r="171" spans="2:7">
      <c r="B171" s="335" t="s">
        <v>1040</v>
      </c>
      <c r="C171" s="336" t="s">
        <v>474</v>
      </c>
      <c r="D171" s="343">
        <v>23170</v>
      </c>
      <c r="E171" s="475">
        <f t="shared" si="5"/>
        <v>23170</v>
      </c>
      <c r="G171" s="363"/>
    </row>
    <row r="172" spans="2:7">
      <c r="B172" s="335" t="s">
        <v>1041</v>
      </c>
      <c r="C172" s="336" t="s">
        <v>475</v>
      </c>
      <c r="D172" s="343">
        <v>23170</v>
      </c>
      <c r="E172" s="475">
        <f t="shared" si="5"/>
        <v>23170</v>
      </c>
      <c r="G172" s="363"/>
    </row>
    <row r="173" spans="2:7">
      <c r="B173" s="335" t="s">
        <v>1042</v>
      </c>
      <c r="C173" s="336" t="s">
        <v>476</v>
      </c>
      <c r="D173" s="343">
        <v>23170</v>
      </c>
      <c r="E173" s="475">
        <f t="shared" si="5"/>
        <v>23170</v>
      </c>
      <c r="G173" s="363"/>
    </row>
    <row r="174" spans="2:7">
      <c r="B174" s="335" t="s">
        <v>1043</v>
      </c>
      <c r="C174" s="336" t="s">
        <v>477</v>
      </c>
      <c r="D174" s="343">
        <v>23170</v>
      </c>
      <c r="E174" s="475">
        <f t="shared" si="5"/>
        <v>23170</v>
      </c>
      <c r="G174" s="363"/>
    </row>
    <row r="175" spans="2:7">
      <c r="B175" s="335" t="s">
        <v>1044</v>
      </c>
      <c r="C175" s="336" t="s">
        <v>478</v>
      </c>
      <c r="D175" s="343">
        <v>23170</v>
      </c>
      <c r="E175" s="475">
        <f t="shared" si="5"/>
        <v>23170</v>
      </c>
      <c r="G175" s="363"/>
    </row>
    <row r="176" spans="2:7">
      <c r="B176" s="335" t="s">
        <v>1045</v>
      </c>
      <c r="C176" s="336" t="s">
        <v>479</v>
      </c>
      <c r="D176" s="343">
        <v>23170</v>
      </c>
      <c r="E176" s="475">
        <f t="shared" si="5"/>
        <v>23170</v>
      </c>
      <c r="G176" s="363"/>
    </row>
    <row r="177" spans="2:7">
      <c r="B177" s="335" t="s">
        <v>1046</v>
      </c>
      <c r="C177" s="336" t="s">
        <v>480</v>
      </c>
      <c r="D177" s="343">
        <v>23170</v>
      </c>
      <c r="E177" s="475">
        <f t="shared" si="5"/>
        <v>23170</v>
      </c>
      <c r="G177" s="363"/>
    </row>
    <row r="178" spans="2:7">
      <c r="B178" s="335" t="s">
        <v>1047</v>
      </c>
      <c r="C178" s="336" t="s">
        <v>481</v>
      </c>
      <c r="D178" s="343">
        <v>23170</v>
      </c>
      <c r="E178" s="475">
        <f t="shared" si="5"/>
        <v>23170</v>
      </c>
      <c r="G178" s="363"/>
    </row>
    <row r="179" spans="2:7">
      <c r="B179" s="335" t="s">
        <v>1048</v>
      </c>
      <c r="C179" s="336" t="s">
        <v>482</v>
      </c>
      <c r="D179" s="343">
        <v>23170</v>
      </c>
      <c r="E179" s="475">
        <f t="shared" si="5"/>
        <v>23170</v>
      </c>
      <c r="G179" s="363"/>
    </row>
    <row r="180" spans="2:7">
      <c r="B180" s="335" t="s">
        <v>1049</v>
      </c>
      <c r="C180" s="336" t="s">
        <v>483</v>
      </c>
      <c r="D180" s="343">
        <v>23170</v>
      </c>
      <c r="E180" s="475">
        <f t="shared" si="5"/>
        <v>23170</v>
      </c>
      <c r="G180" s="363"/>
    </row>
    <row r="181" spans="2:7">
      <c r="B181" s="335" t="s">
        <v>1050</v>
      </c>
      <c r="C181" s="336" t="s">
        <v>484</v>
      </c>
      <c r="D181" s="343">
        <v>23170</v>
      </c>
      <c r="E181" s="475">
        <f t="shared" si="5"/>
        <v>23170</v>
      </c>
      <c r="G181" s="363"/>
    </row>
    <row r="182" spans="2:7">
      <c r="B182" s="335" t="s">
        <v>1051</v>
      </c>
      <c r="C182" s="336" t="s">
        <v>485</v>
      </c>
      <c r="D182" s="343">
        <v>23170</v>
      </c>
      <c r="E182" s="475">
        <f t="shared" si="5"/>
        <v>23170</v>
      </c>
      <c r="G182" s="363"/>
    </row>
    <row r="183" spans="2:7">
      <c r="B183" s="335" t="s">
        <v>1052</v>
      </c>
      <c r="C183" s="336" t="s">
        <v>486</v>
      </c>
      <c r="D183" s="343">
        <v>23170</v>
      </c>
      <c r="E183" s="475">
        <f t="shared" si="5"/>
        <v>23170</v>
      </c>
      <c r="G183" s="363"/>
    </row>
    <row r="184" spans="2:7">
      <c r="B184" s="335" t="s">
        <v>1053</v>
      </c>
      <c r="C184" s="336" t="s">
        <v>487</v>
      </c>
      <c r="D184" s="343">
        <v>23170</v>
      </c>
      <c r="E184" s="475">
        <f t="shared" si="5"/>
        <v>23170</v>
      </c>
      <c r="G184" s="363"/>
    </row>
    <row r="185" spans="2:7">
      <c r="B185" s="335" t="s">
        <v>1054</v>
      </c>
      <c r="C185" s="336" t="s">
        <v>488</v>
      </c>
      <c r="D185" s="343">
        <v>23170</v>
      </c>
      <c r="E185" s="475">
        <f t="shared" si="5"/>
        <v>23170</v>
      </c>
      <c r="G185" s="363"/>
    </row>
    <row r="186" spans="2:7">
      <c r="B186" s="335" t="s">
        <v>1055</v>
      </c>
      <c r="C186" s="336" t="s">
        <v>489</v>
      </c>
      <c r="D186" s="343">
        <v>23170</v>
      </c>
      <c r="E186" s="475">
        <f t="shared" si="5"/>
        <v>23170</v>
      </c>
      <c r="G186" s="363"/>
    </row>
    <row r="187" spans="2:7">
      <c r="B187" s="335" t="s">
        <v>1056</v>
      </c>
      <c r="C187" s="336" t="s">
        <v>490</v>
      </c>
      <c r="D187" s="343">
        <v>23170</v>
      </c>
      <c r="E187" s="475">
        <f t="shared" si="5"/>
        <v>23170</v>
      </c>
      <c r="G187" s="363"/>
    </row>
    <row r="188" spans="2:7">
      <c r="B188" s="335" t="s">
        <v>1057</v>
      </c>
      <c r="C188" s="336" t="s">
        <v>491</v>
      </c>
      <c r="D188" s="343">
        <v>23170</v>
      </c>
      <c r="E188" s="475">
        <f t="shared" si="5"/>
        <v>23170</v>
      </c>
      <c r="G188" s="363"/>
    </row>
    <row r="189" spans="2:7">
      <c r="B189" s="335" t="s">
        <v>1058</v>
      </c>
      <c r="C189" s="336" t="s">
        <v>492</v>
      </c>
      <c r="D189" s="343">
        <v>23170</v>
      </c>
      <c r="E189" s="475">
        <f t="shared" si="5"/>
        <v>23170</v>
      </c>
      <c r="G189" s="363"/>
    </row>
    <row r="190" spans="2:7">
      <c r="B190" s="335" t="s">
        <v>1059</v>
      </c>
      <c r="C190" s="336" t="s">
        <v>493</v>
      </c>
      <c r="D190" s="343">
        <v>23170</v>
      </c>
      <c r="E190" s="475">
        <f t="shared" si="5"/>
        <v>23170</v>
      </c>
      <c r="G190" s="363"/>
    </row>
    <row r="191" spans="2:7">
      <c r="B191" s="359" t="s">
        <v>494</v>
      </c>
      <c r="C191" s="360"/>
      <c r="D191" s="360"/>
      <c r="E191" s="360"/>
      <c r="G191" s="363"/>
    </row>
    <row r="192" spans="2:7">
      <c r="B192" s="335" t="s">
        <v>1060</v>
      </c>
      <c r="C192" s="336" t="s">
        <v>495</v>
      </c>
      <c r="D192" s="343">
        <v>28250</v>
      </c>
      <c r="E192" s="475">
        <f t="shared" si="5"/>
        <v>28250</v>
      </c>
      <c r="G192" s="363"/>
    </row>
    <row r="193" spans="2:7">
      <c r="B193" s="335" t="s">
        <v>1061</v>
      </c>
      <c r="C193" s="336" t="s">
        <v>496</v>
      </c>
      <c r="D193" s="343">
        <v>28250</v>
      </c>
      <c r="E193" s="475">
        <f t="shared" si="5"/>
        <v>28250</v>
      </c>
      <c r="G193" s="363"/>
    </row>
    <row r="194" spans="2:7">
      <c r="B194" s="335" t="s">
        <v>1062</v>
      </c>
      <c r="C194" s="336" t="s">
        <v>497</v>
      </c>
      <c r="D194" s="343">
        <v>28250</v>
      </c>
      <c r="E194" s="475">
        <f t="shared" si="5"/>
        <v>28250</v>
      </c>
      <c r="G194" s="363"/>
    </row>
    <row r="195" spans="2:7">
      <c r="B195" s="335" t="s">
        <v>1063</v>
      </c>
      <c r="C195" s="336" t="s">
        <v>498</v>
      </c>
      <c r="D195" s="343">
        <v>28250</v>
      </c>
      <c r="E195" s="475">
        <f t="shared" si="5"/>
        <v>28250</v>
      </c>
      <c r="G195" s="363"/>
    </row>
    <row r="196" spans="2:7">
      <c r="B196" s="335" t="s">
        <v>1064</v>
      </c>
      <c r="C196" s="336" t="s">
        <v>499</v>
      </c>
      <c r="D196" s="343">
        <v>28250</v>
      </c>
      <c r="E196" s="475">
        <f t="shared" si="5"/>
        <v>28250</v>
      </c>
      <c r="G196" s="363"/>
    </row>
    <row r="197" spans="2:7">
      <c r="B197" s="335" t="s">
        <v>1065</v>
      </c>
      <c r="C197" s="336" t="s">
        <v>500</v>
      </c>
      <c r="D197" s="343">
        <v>28250</v>
      </c>
      <c r="E197" s="475">
        <f t="shared" si="5"/>
        <v>28250</v>
      </c>
      <c r="G197" s="363"/>
    </row>
    <row r="198" spans="2:7">
      <c r="B198" s="335" t="s">
        <v>1066</v>
      </c>
      <c r="C198" s="336" t="s">
        <v>501</v>
      </c>
      <c r="D198" s="343">
        <v>28250</v>
      </c>
      <c r="E198" s="475">
        <f t="shared" si="5"/>
        <v>28250</v>
      </c>
      <c r="G198" s="363"/>
    </row>
    <row r="199" spans="2:7">
      <c r="B199" s="335" t="s">
        <v>1067</v>
      </c>
      <c r="C199" s="336" t="s">
        <v>502</v>
      </c>
      <c r="D199" s="343">
        <v>28250</v>
      </c>
      <c r="E199" s="475">
        <f t="shared" si="5"/>
        <v>28250</v>
      </c>
      <c r="G199" s="363"/>
    </row>
    <row r="200" spans="2:7">
      <c r="B200" s="335" t="s">
        <v>1068</v>
      </c>
      <c r="C200" s="336" t="s">
        <v>503</v>
      </c>
      <c r="D200" s="343">
        <v>28250</v>
      </c>
      <c r="E200" s="475">
        <f t="shared" si="5"/>
        <v>28250</v>
      </c>
      <c r="G200" s="363"/>
    </row>
    <row r="201" spans="2:7">
      <c r="B201" s="335" t="s">
        <v>1069</v>
      </c>
      <c r="C201" s="336" t="s">
        <v>504</v>
      </c>
      <c r="D201" s="343">
        <v>28250</v>
      </c>
      <c r="E201" s="475">
        <f t="shared" si="5"/>
        <v>28250</v>
      </c>
      <c r="G201" s="363"/>
    </row>
    <row r="202" spans="2:7">
      <c r="B202" s="335" t="s">
        <v>1070</v>
      </c>
      <c r="C202" s="336" t="s">
        <v>505</v>
      </c>
      <c r="D202" s="343">
        <v>28250</v>
      </c>
      <c r="E202" s="475">
        <f t="shared" si="5"/>
        <v>28250</v>
      </c>
      <c r="G202" s="363"/>
    </row>
    <row r="203" spans="2:7">
      <c r="B203" s="335" t="s">
        <v>1071</v>
      </c>
      <c r="C203" s="336" t="s">
        <v>506</v>
      </c>
      <c r="D203" s="343">
        <v>28250</v>
      </c>
      <c r="E203" s="475">
        <f t="shared" si="5"/>
        <v>28250</v>
      </c>
      <c r="G203" s="363"/>
    </row>
    <row r="204" spans="2:7">
      <c r="B204" s="335" t="s">
        <v>1072</v>
      </c>
      <c r="C204" s="336" t="s">
        <v>507</v>
      </c>
      <c r="D204" s="343">
        <v>28250</v>
      </c>
      <c r="E204" s="475">
        <f t="shared" si="5"/>
        <v>28250</v>
      </c>
      <c r="G204" s="363"/>
    </row>
    <row r="205" spans="2:7">
      <c r="B205" s="335" t="s">
        <v>1073</v>
      </c>
      <c r="C205" s="336" t="s">
        <v>508</v>
      </c>
      <c r="D205" s="343">
        <v>28250</v>
      </c>
      <c r="E205" s="475">
        <f t="shared" si="5"/>
        <v>28250</v>
      </c>
      <c r="G205" s="363"/>
    </row>
    <row r="206" spans="2:7">
      <c r="B206" s="335" t="s">
        <v>1074</v>
      </c>
      <c r="C206" s="336" t="s">
        <v>509</v>
      </c>
      <c r="D206" s="343">
        <v>28250</v>
      </c>
      <c r="E206" s="475">
        <f t="shared" si="5"/>
        <v>28250</v>
      </c>
      <c r="G206" s="363"/>
    </row>
    <row r="207" spans="2:7">
      <c r="B207" s="335" t="s">
        <v>1075</v>
      </c>
      <c r="C207" s="336" t="s">
        <v>510</v>
      </c>
      <c r="D207" s="343">
        <v>28250</v>
      </c>
      <c r="E207" s="475">
        <f t="shared" si="5"/>
        <v>28250</v>
      </c>
      <c r="G207" s="363"/>
    </row>
    <row r="208" spans="2:7">
      <c r="B208" s="335" t="s">
        <v>1076</v>
      </c>
      <c r="C208" s="336" t="s">
        <v>511</v>
      </c>
      <c r="D208" s="343">
        <v>28250</v>
      </c>
      <c r="E208" s="475">
        <f t="shared" si="5"/>
        <v>28250</v>
      </c>
      <c r="G208" s="363"/>
    </row>
    <row r="209" spans="2:7">
      <c r="B209" s="335" t="s">
        <v>1077</v>
      </c>
      <c r="C209" s="336" t="s">
        <v>127</v>
      </c>
      <c r="D209" s="343">
        <v>28250</v>
      </c>
      <c r="E209" s="475">
        <f t="shared" si="5"/>
        <v>28250</v>
      </c>
      <c r="G209" s="363"/>
    </row>
    <row r="210" spans="2:7">
      <c r="B210" s="335" t="s">
        <v>1078</v>
      </c>
      <c r="C210" s="336" t="s">
        <v>512</v>
      </c>
      <c r="D210" s="343">
        <v>28250</v>
      </c>
      <c r="E210" s="475">
        <f t="shared" si="5"/>
        <v>28250</v>
      </c>
      <c r="G210" s="363"/>
    </row>
    <row r="211" spans="2:7">
      <c r="B211" s="335" t="s">
        <v>1079</v>
      </c>
      <c r="C211" s="336" t="s">
        <v>513</v>
      </c>
      <c r="D211" s="343">
        <v>28250</v>
      </c>
      <c r="E211" s="475">
        <f t="shared" si="5"/>
        <v>28250</v>
      </c>
      <c r="G211" s="363"/>
    </row>
    <row r="212" spans="2:7">
      <c r="B212" s="335" t="s">
        <v>1080</v>
      </c>
      <c r="C212" s="336" t="s">
        <v>514</v>
      </c>
      <c r="D212" s="343">
        <v>28250</v>
      </c>
      <c r="E212" s="475">
        <f t="shared" ref="E212:E260" si="6">_xlfn.CEILING.MATH(D212-(D212/100*$E$3),10)</f>
        <v>28250</v>
      </c>
      <c r="G212" s="363"/>
    </row>
    <row r="213" spans="2:7">
      <c r="B213" s="335" t="s">
        <v>1081</v>
      </c>
      <c r="C213" s="336" t="s">
        <v>515</v>
      </c>
      <c r="D213" s="343">
        <v>28250</v>
      </c>
      <c r="E213" s="475">
        <f t="shared" si="6"/>
        <v>28250</v>
      </c>
      <c r="G213" s="363"/>
    </row>
    <row r="214" spans="2:7">
      <c r="B214" s="335" t="s">
        <v>1082</v>
      </c>
      <c r="C214" s="336" t="s">
        <v>516</v>
      </c>
      <c r="D214" s="343">
        <v>28250</v>
      </c>
      <c r="E214" s="475">
        <f t="shared" si="6"/>
        <v>28250</v>
      </c>
      <c r="G214" s="363"/>
    </row>
    <row r="215" spans="2:7">
      <c r="B215" s="335" t="s">
        <v>1083</v>
      </c>
      <c r="C215" s="336" t="s">
        <v>517</v>
      </c>
      <c r="D215" s="343">
        <v>28250</v>
      </c>
      <c r="E215" s="475">
        <f t="shared" si="6"/>
        <v>28250</v>
      </c>
      <c r="G215" s="363"/>
    </row>
    <row r="216" spans="2:7">
      <c r="B216" s="335" t="s">
        <v>1084</v>
      </c>
      <c r="C216" s="336" t="s">
        <v>518</v>
      </c>
      <c r="D216" s="343">
        <v>28250</v>
      </c>
      <c r="E216" s="475">
        <f t="shared" si="6"/>
        <v>28250</v>
      </c>
      <c r="G216" s="363"/>
    </row>
    <row r="217" spans="2:7">
      <c r="B217" s="335" t="s">
        <v>1085</v>
      </c>
      <c r="C217" s="336" t="s">
        <v>519</v>
      </c>
      <c r="D217" s="343">
        <v>28250</v>
      </c>
      <c r="E217" s="475">
        <f t="shared" si="6"/>
        <v>28250</v>
      </c>
      <c r="G217" s="363"/>
    </row>
    <row r="218" spans="2:7">
      <c r="B218" s="335" t="s">
        <v>1086</v>
      </c>
      <c r="C218" s="336" t="s">
        <v>520</v>
      </c>
      <c r="D218" s="343">
        <v>28250</v>
      </c>
      <c r="E218" s="475">
        <f t="shared" si="6"/>
        <v>28250</v>
      </c>
      <c r="G218" s="363"/>
    </row>
    <row r="219" spans="2:7">
      <c r="B219" s="335" t="s">
        <v>1087</v>
      </c>
      <c r="C219" s="336" t="s">
        <v>521</v>
      </c>
      <c r="D219" s="343">
        <v>28250</v>
      </c>
      <c r="E219" s="475">
        <f t="shared" si="6"/>
        <v>28250</v>
      </c>
      <c r="G219" s="363"/>
    </row>
    <row r="220" spans="2:7">
      <c r="B220" s="335" t="s">
        <v>1088</v>
      </c>
      <c r="C220" s="336" t="s">
        <v>522</v>
      </c>
      <c r="D220" s="343">
        <v>28250</v>
      </c>
      <c r="E220" s="475">
        <f t="shared" si="6"/>
        <v>28250</v>
      </c>
      <c r="G220" s="363"/>
    </row>
    <row r="221" spans="2:7">
      <c r="B221" s="335" t="s">
        <v>1089</v>
      </c>
      <c r="C221" s="336" t="s">
        <v>523</v>
      </c>
      <c r="D221" s="343">
        <v>28250</v>
      </c>
      <c r="E221" s="475">
        <f t="shared" si="6"/>
        <v>28250</v>
      </c>
      <c r="G221" s="363"/>
    </row>
    <row r="222" spans="2:7">
      <c r="B222" s="335" t="s">
        <v>1090</v>
      </c>
      <c r="C222" s="336" t="s">
        <v>524</v>
      </c>
      <c r="D222" s="343">
        <v>28250</v>
      </c>
      <c r="E222" s="475">
        <f t="shared" si="6"/>
        <v>28250</v>
      </c>
      <c r="G222" s="363"/>
    </row>
    <row r="223" spans="2:7">
      <c r="B223" s="335" t="s">
        <v>1091</v>
      </c>
      <c r="C223" s="336" t="s">
        <v>525</v>
      </c>
      <c r="D223" s="343">
        <v>28250</v>
      </c>
      <c r="E223" s="475">
        <f t="shared" si="6"/>
        <v>28250</v>
      </c>
      <c r="G223" s="363"/>
    </row>
    <row r="224" spans="2:7">
      <c r="B224" s="335" t="s">
        <v>1092</v>
      </c>
      <c r="C224" s="336" t="s">
        <v>526</v>
      </c>
      <c r="D224" s="343">
        <v>28250</v>
      </c>
      <c r="E224" s="475">
        <f t="shared" si="6"/>
        <v>28250</v>
      </c>
      <c r="G224" s="363"/>
    </row>
    <row r="225" spans="2:7">
      <c r="B225" s="335" t="s">
        <v>1093</v>
      </c>
      <c r="C225" s="336" t="s">
        <v>527</v>
      </c>
      <c r="D225" s="343">
        <v>28250</v>
      </c>
      <c r="E225" s="475">
        <f t="shared" si="6"/>
        <v>28250</v>
      </c>
      <c r="G225" s="363"/>
    </row>
    <row r="226" spans="2:7">
      <c r="B226" s="335" t="s">
        <v>1094</v>
      </c>
      <c r="C226" s="336" t="s">
        <v>528</v>
      </c>
      <c r="D226" s="343">
        <v>28250</v>
      </c>
      <c r="E226" s="475">
        <f t="shared" si="6"/>
        <v>28250</v>
      </c>
      <c r="G226" s="363"/>
    </row>
    <row r="227" spans="2:7">
      <c r="B227" s="335" t="s">
        <v>1095</v>
      </c>
      <c r="C227" s="336" t="s">
        <v>529</v>
      </c>
      <c r="D227" s="343">
        <v>28250</v>
      </c>
      <c r="E227" s="475">
        <f t="shared" si="6"/>
        <v>28250</v>
      </c>
      <c r="G227" s="363"/>
    </row>
    <row r="228" spans="2:7">
      <c r="B228" s="335" t="s">
        <v>1096</v>
      </c>
      <c r="C228" s="336" t="s">
        <v>530</v>
      </c>
      <c r="D228" s="343">
        <v>28250</v>
      </c>
      <c r="E228" s="475">
        <f t="shared" si="6"/>
        <v>28250</v>
      </c>
      <c r="G228" s="363"/>
    </row>
    <row r="229" spans="2:7">
      <c r="B229" s="335" t="s">
        <v>1097</v>
      </c>
      <c r="C229" s="336" t="s">
        <v>531</v>
      </c>
      <c r="D229" s="343">
        <v>28250</v>
      </c>
      <c r="E229" s="475">
        <f t="shared" si="6"/>
        <v>28250</v>
      </c>
      <c r="G229" s="363"/>
    </row>
    <row r="230" spans="2:7">
      <c r="B230" s="335" t="s">
        <v>1098</v>
      </c>
      <c r="C230" s="336" t="s">
        <v>532</v>
      </c>
      <c r="D230" s="343">
        <v>28250</v>
      </c>
      <c r="E230" s="475">
        <f t="shared" si="6"/>
        <v>28250</v>
      </c>
      <c r="G230" s="363"/>
    </row>
    <row r="231" spans="2:7">
      <c r="B231" s="335" t="s">
        <v>1099</v>
      </c>
      <c r="C231" s="336" t="s">
        <v>533</v>
      </c>
      <c r="D231" s="343">
        <v>28250</v>
      </c>
      <c r="E231" s="475">
        <f t="shared" si="6"/>
        <v>28250</v>
      </c>
      <c r="G231" s="363"/>
    </row>
    <row r="232" spans="2:7">
      <c r="B232" s="335" t="s">
        <v>1100</v>
      </c>
      <c r="C232" s="336" t="s">
        <v>534</v>
      </c>
      <c r="D232" s="343">
        <v>28250</v>
      </c>
      <c r="E232" s="475">
        <f t="shared" si="6"/>
        <v>28250</v>
      </c>
      <c r="G232" s="363"/>
    </row>
    <row r="233" spans="2:7">
      <c r="B233" s="335" t="s">
        <v>1101</v>
      </c>
      <c r="C233" s="336" t="s">
        <v>535</v>
      </c>
      <c r="D233" s="343">
        <v>28250</v>
      </c>
      <c r="E233" s="475">
        <f t="shared" si="6"/>
        <v>28250</v>
      </c>
      <c r="G233" s="363"/>
    </row>
    <row r="234" spans="2:7">
      <c r="B234" s="335" t="s">
        <v>1102</v>
      </c>
      <c r="C234" s="336" t="s">
        <v>536</v>
      </c>
      <c r="D234" s="343">
        <v>28250</v>
      </c>
      <c r="E234" s="475">
        <f t="shared" si="6"/>
        <v>28250</v>
      </c>
      <c r="G234" s="363"/>
    </row>
    <row r="235" spans="2:7">
      <c r="B235" s="335" t="s">
        <v>1103</v>
      </c>
      <c r="C235" s="336" t="s">
        <v>537</v>
      </c>
      <c r="D235" s="343">
        <v>28250</v>
      </c>
      <c r="E235" s="475">
        <f t="shared" si="6"/>
        <v>28250</v>
      </c>
      <c r="G235" s="363"/>
    </row>
    <row r="236" spans="2:7">
      <c r="B236" s="335" t="s">
        <v>1104</v>
      </c>
      <c r="C236" s="336" t="s">
        <v>538</v>
      </c>
      <c r="D236" s="343">
        <v>28250</v>
      </c>
      <c r="E236" s="475">
        <f t="shared" si="6"/>
        <v>28250</v>
      </c>
      <c r="G236" s="363"/>
    </row>
    <row r="237" spans="2:7">
      <c r="B237" s="335" t="s">
        <v>1105</v>
      </c>
      <c r="C237" s="336" t="s">
        <v>539</v>
      </c>
      <c r="D237" s="343">
        <v>28250</v>
      </c>
      <c r="E237" s="475">
        <f t="shared" si="6"/>
        <v>28250</v>
      </c>
      <c r="G237" s="363"/>
    </row>
    <row r="238" spans="2:7">
      <c r="B238" s="335" t="s">
        <v>1106</v>
      </c>
      <c r="C238" s="336" t="s">
        <v>1107</v>
      </c>
      <c r="D238" s="343">
        <v>69440</v>
      </c>
      <c r="E238" s="475">
        <f t="shared" si="6"/>
        <v>69440</v>
      </c>
      <c r="G238" s="363"/>
    </row>
    <row r="239" spans="2:7">
      <c r="B239" s="335" t="s">
        <v>1108</v>
      </c>
      <c r="C239" s="336" t="s">
        <v>540</v>
      </c>
      <c r="D239" s="343">
        <v>65830</v>
      </c>
      <c r="E239" s="475">
        <f t="shared" si="6"/>
        <v>65830</v>
      </c>
      <c r="G239" s="363"/>
    </row>
    <row r="240" spans="2:7">
      <c r="B240" s="335" t="s">
        <v>1109</v>
      </c>
      <c r="C240" s="336" t="s">
        <v>1110</v>
      </c>
      <c r="D240" s="343">
        <v>45480</v>
      </c>
      <c r="E240" s="475">
        <f t="shared" si="6"/>
        <v>45480</v>
      </c>
      <c r="G240" s="363"/>
    </row>
    <row r="241" spans="2:7">
      <c r="B241" s="335" t="s">
        <v>1111</v>
      </c>
      <c r="C241" s="336" t="s">
        <v>1112</v>
      </c>
      <c r="D241" s="343">
        <v>41890</v>
      </c>
      <c r="E241" s="475">
        <f t="shared" si="6"/>
        <v>41890</v>
      </c>
      <c r="G241" s="363"/>
    </row>
    <row r="242" spans="2:7">
      <c r="B242" s="335" t="s">
        <v>1113</v>
      </c>
      <c r="C242" s="336" t="s">
        <v>1114</v>
      </c>
      <c r="D242" s="343">
        <v>34110</v>
      </c>
      <c r="E242" s="475">
        <f t="shared" si="6"/>
        <v>34110</v>
      </c>
      <c r="G242" s="363"/>
    </row>
    <row r="243" spans="2:7">
      <c r="B243" s="359" t="s">
        <v>1115</v>
      </c>
      <c r="C243" s="360"/>
      <c r="D243" s="360"/>
      <c r="E243" s="360"/>
      <c r="G243" s="363"/>
    </row>
    <row r="244" spans="2:7">
      <c r="B244" s="335" t="s">
        <v>1116</v>
      </c>
      <c r="C244" s="336" t="s">
        <v>1117</v>
      </c>
      <c r="D244" s="343">
        <v>4830</v>
      </c>
      <c r="E244" s="475">
        <f t="shared" si="6"/>
        <v>4830</v>
      </c>
      <c r="G244" s="363"/>
    </row>
    <row r="245" spans="2:7">
      <c r="B245" s="359" t="s">
        <v>610</v>
      </c>
      <c r="C245" s="360"/>
      <c r="D245" s="360"/>
      <c r="E245" s="360"/>
      <c r="G245" s="363"/>
    </row>
    <row r="246" spans="2:7">
      <c r="B246" s="335" t="s">
        <v>1118</v>
      </c>
      <c r="C246" s="336" t="s">
        <v>611</v>
      </c>
      <c r="D246" s="343">
        <v>11110</v>
      </c>
      <c r="E246" s="475">
        <f t="shared" si="6"/>
        <v>11110</v>
      </c>
      <c r="G246" s="363"/>
    </row>
    <row r="247" spans="2:7">
      <c r="B247" s="335" t="s">
        <v>1119</v>
      </c>
      <c r="C247" s="336" t="s">
        <v>612</v>
      </c>
      <c r="D247" s="343">
        <v>11110</v>
      </c>
      <c r="E247" s="475">
        <f t="shared" si="6"/>
        <v>11110</v>
      </c>
      <c r="G247" s="363"/>
    </row>
    <row r="248" spans="2:7">
      <c r="B248" s="335" t="s">
        <v>1120</v>
      </c>
      <c r="C248" s="336" t="s">
        <v>613</v>
      </c>
      <c r="D248" s="343">
        <v>11110</v>
      </c>
      <c r="E248" s="475">
        <f t="shared" si="6"/>
        <v>11110</v>
      </c>
      <c r="G248" s="363"/>
    </row>
    <row r="249" spans="2:7">
      <c r="B249" s="335" t="s">
        <v>1121</v>
      </c>
      <c r="C249" s="336" t="s">
        <v>129</v>
      </c>
      <c r="D249" s="343">
        <v>11110</v>
      </c>
      <c r="E249" s="475">
        <f t="shared" si="6"/>
        <v>11110</v>
      </c>
      <c r="G249" s="363"/>
    </row>
    <row r="250" spans="2:7">
      <c r="B250" s="359" t="s">
        <v>614</v>
      </c>
      <c r="C250" s="360"/>
      <c r="D250" s="360"/>
      <c r="E250" s="360"/>
      <c r="G250" s="363"/>
    </row>
    <row r="251" spans="2:7">
      <c r="B251" s="335" t="s">
        <v>1122</v>
      </c>
      <c r="C251" s="336" t="s">
        <v>615</v>
      </c>
      <c r="D251" s="343">
        <v>15900</v>
      </c>
      <c r="E251" s="475">
        <f t="shared" si="6"/>
        <v>15900</v>
      </c>
      <c r="G251" s="363"/>
    </row>
    <row r="252" spans="2:7">
      <c r="B252" s="335" t="s">
        <v>1123</v>
      </c>
      <c r="C252" s="336" t="s">
        <v>616</v>
      </c>
      <c r="D252" s="343">
        <v>15900</v>
      </c>
      <c r="E252" s="475">
        <f t="shared" si="6"/>
        <v>15900</v>
      </c>
      <c r="G252" s="363"/>
    </row>
    <row r="253" spans="2:7">
      <c r="B253" s="335" t="s">
        <v>1124</v>
      </c>
      <c r="C253" s="336" t="s">
        <v>1125</v>
      </c>
      <c r="D253" s="343">
        <v>15900</v>
      </c>
      <c r="E253" s="475">
        <f t="shared" si="6"/>
        <v>15900</v>
      </c>
      <c r="G253" s="363"/>
    </row>
    <row r="254" spans="2:7">
      <c r="B254" s="335" t="s">
        <v>1126</v>
      </c>
      <c r="C254" s="336" t="s">
        <v>1127</v>
      </c>
      <c r="D254" s="343">
        <v>15900</v>
      </c>
      <c r="E254" s="475">
        <f t="shared" si="6"/>
        <v>15900</v>
      </c>
      <c r="G254" s="363"/>
    </row>
    <row r="255" spans="2:7">
      <c r="B255" s="335" t="s">
        <v>1128</v>
      </c>
      <c r="C255" s="336" t="s">
        <v>617</v>
      </c>
      <c r="D255" s="343">
        <v>15900</v>
      </c>
      <c r="E255" s="475">
        <f t="shared" si="6"/>
        <v>15900</v>
      </c>
      <c r="G255" s="363"/>
    </row>
    <row r="256" spans="2:7">
      <c r="B256" s="335" t="s">
        <v>1129</v>
      </c>
      <c r="C256" s="336" t="s">
        <v>130</v>
      </c>
      <c r="D256" s="343">
        <v>15900</v>
      </c>
      <c r="E256" s="475">
        <f t="shared" si="6"/>
        <v>15900</v>
      </c>
      <c r="G256" s="363"/>
    </row>
    <row r="257" spans="2:7">
      <c r="B257" s="335" t="s">
        <v>1130</v>
      </c>
      <c r="C257" s="336" t="s">
        <v>618</v>
      </c>
      <c r="D257" s="343">
        <v>15900</v>
      </c>
      <c r="E257" s="475">
        <f t="shared" si="6"/>
        <v>15900</v>
      </c>
      <c r="G257" s="363"/>
    </row>
    <row r="258" spans="2:7">
      <c r="B258" s="359" t="s">
        <v>619</v>
      </c>
      <c r="C258" s="360"/>
      <c r="D258" s="360"/>
      <c r="E258" s="360"/>
      <c r="G258" s="363"/>
    </row>
    <row r="259" spans="2:7">
      <c r="B259" s="335" t="s">
        <v>1131</v>
      </c>
      <c r="C259" s="336" t="s">
        <v>1132</v>
      </c>
      <c r="D259" s="343">
        <v>4390</v>
      </c>
      <c r="E259" s="475">
        <f t="shared" si="6"/>
        <v>4390</v>
      </c>
      <c r="G259" s="363"/>
    </row>
    <row r="260" spans="2:7">
      <c r="B260" s="335" t="s">
        <v>1133</v>
      </c>
      <c r="C260" s="336" t="s">
        <v>1134</v>
      </c>
      <c r="D260" s="343">
        <v>2900</v>
      </c>
      <c r="E260" s="475">
        <f t="shared" si="6"/>
        <v>2900</v>
      </c>
      <c r="G260" s="363"/>
    </row>
    <row r="261" spans="2:7">
      <c r="B261" s="359" t="s">
        <v>1321</v>
      </c>
      <c r="C261" s="360"/>
      <c r="D261" s="360"/>
      <c r="E261" s="360"/>
      <c r="G261" s="363"/>
    </row>
    <row r="262" spans="2:7">
      <c r="B262" s="335" t="s">
        <v>1322</v>
      </c>
      <c r="C262" s="336" t="s">
        <v>1323</v>
      </c>
      <c r="D262" s="343">
        <v>12820</v>
      </c>
      <c r="E262" s="475">
        <f t="shared" ref="E262:E315" si="7">_xlfn.CEILING.MATH(D262-(D262/100*$E$3),10)</f>
        <v>12820</v>
      </c>
      <c r="G262" s="363"/>
    </row>
    <row r="263" spans="2:7">
      <c r="B263" s="335" t="s">
        <v>1324</v>
      </c>
      <c r="C263" s="336" t="s">
        <v>1325</v>
      </c>
      <c r="D263" s="343">
        <v>13080</v>
      </c>
      <c r="E263" s="475">
        <f t="shared" si="7"/>
        <v>13080</v>
      </c>
      <c r="G263" s="363"/>
    </row>
    <row r="264" spans="2:7">
      <c r="B264" s="335" t="s">
        <v>1326</v>
      </c>
      <c r="C264" s="336" t="s">
        <v>1327</v>
      </c>
      <c r="D264" s="343">
        <v>6170</v>
      </c>
      <c r="E264" s="475">
        <f t="shared" si="7"/>
        <v>6170</v>
      </c>
      <c r="G264" s="363"/>
    </row>
    <row r="265" spans="2:7">
      <c r="B265" s="359" t="s">
        <v>620</v>
      </c>
      <c r="C265" s="360"/>
      <c r="D265" s="360"/>
      <c r="E265" s="360"/>
      <c r="G265" s="363"/>
    </row>
    <row r="266" spans="2:7">
      <c r="B266" s="335" t="s">
        <v>1135</v>
      </c>
      <c r="C266" s="336" t="s">
        <v>621</v>
      </c>
      <c r="D266" s="343">
        <v>5630</v>
      </c>
      <c r="E266" s="475">
        <f t="shared" si="7"/>
        <v>5630</v>
      </c>
      <c r="G266" s="363"/>
    </row>
    <row r="267" spans="2:7">
      <c r="B267" s="335" t="s">
        <v>1136</v>
      </c>
      <c r="C267" s="336" t="s">
        <v>622</v>
      </c>
      <c r="D267" s="343">
        <v>5630</v>
      </c>
      <c r="E267" s="475">
        <f t="shared" si="7"/>
        <v>5630</v>
      </c>
      <c r="G267" s="363"/>
    </row>
    <row r="268" spans="2:7">
      <c r="B268" s="335" t="s">
        <v>1137</v>
      </c>
      <c r="C268" s="336" t="s">
        <v>623</v>
      </c>
      <c r="D268" s="343">
        <v>5630</v>
      </c>
      <c r="E268" s="475">
        <f t="shared" si="7"/>
        <v>5630</v>
      </c>
      <c r="G268" s="363"/>
    </row>
    <row r="269" spans="2:7">
      <c r="B269" s="335" t="s">
        <v>1138</v>
      </c>
      <c r="C269" s="336" t="s">
        <v>131</v>
      </c>
      <c r="D269" s="343">
        <v>5630</v>
      </c>
      <c r="E269" s="475">
        <f t="shared" si="7"/>
        <v>5630</v>
      </c>
      <c r="G269" s="363"/>
    </row>
    <row r="270" spans="2:7">
      <c r="B270" s="335" t="s">
        <v>1139</v>
      </c>
      <c r="C270" s="336" t="s">
        <v>624</v>
      </c>
      <c r="D270" s="343">
        <v>5630</v>
      </c>
      <c r="E270" s="475">
        <f t="shared" si="7"/>
        <v>5630</v>
      </c>
      <c r="G270" s="363"/>
    </row>
    <row r="271" spans="2:7">
      <c r="B271" s="335" t="s">
        <v>1140</v>
      </c>
      <c r="C271" s="336" t="s">
        <v>625</v>
      </c>
      <c r="D271" s="343">
        <v>5630</v>
      </c>
      <c r="E271" s="475">
        <f t="shared" si="7"/>
        <v>5630</v>
      </c>
      <c r="G271" s="363"/>
    </row>
    <row r="272" spans="2:7">
      <c r="B272" s="335" t="s">
        <v>1141</v>
      </c>
      <c r="C272" s="336" t="s">
        <v>626</v>
      </c>
      <c r="D272" s="343">
        <v>5630</v>
      </c>
      <c r="E272" s="475">
        <f t="shared" si="7"/>
        <v>5630</v>
      </c>
      <c r="G272" s="363"/>
    </row>
    <row r="273" spans="2:7">
      <c r="B273" s="335" t="s">
        <v>1142</v>
      </c>
      <c r="C273" s="336" t="s">
        <v>627</v>
      </c>
      <c r="D273" s="343">
        <v>5630</v>
      </c>
      <c r="E273" s="475">
        <f t="shared" si="7"/>
        <v>5630</v>
      </c>
      <c r="G273" s="363"/>
    </row>
    <row r="274" spans="2:7">
      <c r="B274" s="335" t="s">
        <v>1143</v>
      </c>
      <c r="C274" s="336" t="s">
        <v>628</v>
      </c>
      <c r="D274" s="343">
        <v>5630</v>
      </c>
      <c r="E274" s="475">
        <f t="shared" si="7"/>
        <v>5630</v>
      </c>
      <c r="G274" s="363"/>
    </row>
    <row r="275" spans="2:7">
      <c r="B275" s="335" t="s">
        <v>1144</v>
      </c>
      <c r="C275" s="336" t="s">
        <v>629</v>
      </c>
      <c r="D275" s="343">
        <v>5630</v>
      </c>
      <c r="E275" s="475">
        <f t="shared" si="7"/>
        <v>5630</v>
      </c>
      <c r="G275" s="363"/>
    </row>
    <row r="276" spans="2:7">
      <c r="B276" s="335" t="s">
        <v>1145</v>
      </c>
      <c r="C276" s="336" t="s">
        <v>630</v>
      </c>
      <c r="D276" s="343">
        <v>5630</v>
      </c>
      <c r="E276" s="475">
        <f t="shared" si="7"/>
        <v>5630</v>
      </c>
      <c r="G276" s="363"/>
    </row>
    <row r="277" spans="2:7">
      <c r="B277" s="335" t="s">
        <v>1146</v>
      </c>
      <c r="C277" s="336" t="s">
        <v>631</v>
      </c>
      <c r="D277" s="343">
        <v>5630</v>
      </c>
      <c r="E277" s="475">
        <f t="shared" si="7"/>
        <v>5630</v>
      </c>
      <c r="G277" s="363"/>
    </row>
    <row r="278" spans="2:7">
      <c r="B278" s="335" t="s">
        <v>1147</v>
      </c>
      <c r="C278" s="336" t="s">
        <v>632</v>
      </c>
      <c r="D278" s="343">
        <v>5630</v>
      </c>
      <c r="E278" s="475">
        <f t="shared" si="7"/>
        <v>5630</v>
      </c>
      <c r="G278" s="363"/>
    </row>
    <row r="279" spans="2:7">
      <c r="B279" s="335" t="s">
        <v>1148</v>
      </c>
      <c r="C279" s="336" t="s">
        <v>633</v>
      </c>
      <c r="D279" s="343">
        <v>5630</v>
      </c>
      <c r="E279" s="475">
        <f t="shared" si="7"/>
        <v>5630</v>
      </c>
      <c r="G279" s="363"/>
    </row>
    <row r="280" spans="2:7">
      <c r="B280" s="335" t="s">
        <v>1149</v>
      </c>
      <c r="C280" s="336" t="s">
        <v>634</v>
      </c>
      <c r="D280" s="343">
        <v>5630</v>
      </c>
      <c r="E280" s="475">
        <f t="shared" si="7"/>
        <v>5630</v>
      </c>
      <c r="G280" s="363"/>
    </row>
    <row r="281" spans="2:7">
      <c r="B281" s="335" t="s">
        <v>1150</v>
      </c>
      <c r="C281" s="336" t="s">
        <v>635</v>
      </c>
      <c r="D281" s="343">
        <v>5630</v>
      </c>
      <c r="E281" s="475">
        <f t="shared" si="7"/>
        <v>5630</v>
      </c>
      <c r="G281" s="363"/>
    </row>
    <row r="282" spans="2:7">
      <c r="B282" s="335" t="s">
        <v>1151</v>
      </c>
      <c r="C282" s="336" t="s">
        <v>636</v>
      </c>
      <c r="D282" s="343">
        <v>5630</v>
      </c>
      <c r="E282" s="475">
        <f t="shared" si="7"/>
        <v>5630</v>
      </c>
      <c r="G282" s="363"/>
    </row>
    <row r="283" spans="2:7">
      <c r="B283" s="335" t="s">
        <v>1152</v>
      </c>
      <c r="C283" s="336" t="s">
        <v>637</v>
      </c>
      <c r="D283" s="343">
        <v>5630</v>
      </c>
      <c r="E283" s="475">
        <f t="shared" si="7"/>
        <v>5630</v>
      </c>
      <c r="G283" s="363"/>
    </row>
    <row r="284" spans="2:7">
      <c r="B284" s="335" t="s">
        <v>1153</v>
      </c>
      <c r="C284" s="336" t="s">
        <v>638</v>
      </c>
      <c r="D284" s="343">
        <v>5630</v>
      </c>
      <c r="E284" s="475">
        <f t="shared" si="7"/>
        <v>5630</v>
      </c>
      <c r="G284" s="363"/>
    </row>
    <row r="285" spans="2:7">
      <c r="B285" s="335" t="s">
        <v>1154</v>
      </c>
      <c r="C285" s="336" t="s">
        <v>639</v>
      </c>
      <c r="D285" s="343">
        <v>5630</v>
      </c>
      <c r="E285" s="475">
        <f t="shared" si="7"/>
        <v>5630</v>
      </c>
      <c r="G285" s="363"/>
    </row>
    <row r="286" spans="2:7">
      <c r="B286" s="335" t="s">
        <v>1155</v>
      </c>
      <c r="C286" s="336" t="s">
        <v>640</v>
      </c>
      <c r="D286" s="343">
        <v>5630</v>
      </c>
      <c r="E286" s="475">
        <f t="shared" si="7"/>
        <v>5630</v>
      </c>
      <c r="G286" s="363"/>
    </row>
    <row r="287" spans="2:7">
      <c r="B287" s="335" t="s">
        <v>1156</v>
      </c>
      <c r="C287" s="336" t="s">
        <v>641</v>
      </c>
      <c r="D287" s="343">
        <v>5630</v>
      </c>
      <c r="E287" s="475">
        <f t="shared" si="7"/>
        <v>5630</v>
      </c>
      <c r="G287" s="363"/>
    </row>
    <row r="288" spans="2:7">
      <c r="B288" s="335" t="s">
        <v>1157</v>
      </c>
      <c r="C288" s="336" t="s">
        <v>642</v>
      </c>
      <c r="D288" s="343">
        <v>5630</v>
      </c>
      <c r="E288" s="475">
        <f t="shared" si="7"/>
        <v>5630</v>
      </c>
      <c r="G288" s="363"/>
    </row>
    <row r="289" spans="2:7">
      <c r="B289" s="335" t="s">
        <v>1158</v>
      </c>
      <c r="C289" s="336" t="s">
        <v>643</v>
      </c>
      <c r="D289" s="343">
        <v>5630</v>
      </c>
      <c r="E289" s="475">
        <f t="shared" si="7"/>
        <v>5630</v>
      </c>
      <c r="G289" s="363"/>
    </row>
    <row r="290" spans="2:7">
      <c r="B290" s="335" t="s">
        <v>1159</v>
      </c>
      <c r="C290" s="336" t="s">
        <v>644</v>
      </c>
      <c r="D290" s="343">
        <v>5630</v>
      </c>
      <c r="E290" s="475">
        <f t="shared" si="7"/>
        <v>5630</v>
      </c>
      <c r="G290" s="363"/>
    </row>
    <row r="291" spans="2:7">
      <c r="B291" s="335" t="s">
        <v>1160</v>
      </c>
      <c r="C291" s="336" t="s">
        <v>645</v>
      </c>
      <c r="D291" s="343">
        <v>5630</v>
      </c>
      <c r="E291" s="475">
        <f t="shared" si="7"/>
        <v>5630</v>
      </c>
      <c r="G291" s="363"/>
    </row>
    <row r="292" spans="2:7">
      <c r="B292" s="335" t="s">
        <v>1161</v>
      </c>
      <c r="C292" s="336" t="s">
        <v>646</v>
      </c>
      <c r="D292" s="343">
        <v>5630</v>
      </c>
      <c r="E292" s="475">
        <f t="shared" si="7"/>
        <v>5630</v>
      </c>
      <c r="G292" s="363"/>
    </row>
    <row r="293" spans="2:7">
      <c r="B293" s="335" t="s">
        <v>1162</v>
      </c>
      <c r="C293" s="336" t="s">
        <v>647</v>
      </c>
      <c r="D293" s="343">
        <v>5630</v>
      </c>
      <c r="E293" s="475">
        <f t="shared" si="7"/>
        <v>5630</v>
      </c>
      <c r="G293" s="363"/>
    </row>
    <row r="294" spans="2:7">
      <c r="B294" s="335" t="s">
        <v>1163</v>
      </c>
      <c r="C294" s="336" t="s">
        <v>648</v>
      </c>
      <c r="D294" s="343">
        <v>5630</v>
      </c>
      <c r="E294" s="475">
        <f t="shared" si="7"/>
        <v>5630</v>
      </c>
      <c r="G294" s="363"/>
    </row>
    <row r="295" spans="2:7">
      <c r="B295" s="335" t="s">
        <v>1164</v>
      </c>
      <c r="C295" s="336" t="s">
        <v>649</v>
      </c>
      <c r="D295" s="343">
        <v>5630</v>
      </c>
      <c r="E295" s="475">
        <f t="shared" si="7"/>
        <v>5630</v>
      </c>
      <c r="G295" s="363"/>
    </row>
    <row r="296" spans="2:7">
      <c r="B296" s="335" t="s">
        <v>1165</v>
      </c>
      <c r="C296" s="336" t="s">
        <v>650</v>
      </c>
      <c r="D296" s="343">
        <v>5630</v>
      </c>
      <c r="E296" s="475">
        <f t="shared" si="7"/>
        <v>5630</v>
      </c>
      <c r="G296" s="363"/>
    </row>
    <row r="297" spans="2:7">
      <c r="B297" s="335" t="s">
        <v>1166</v>
      </c>
      <c r="C297" s="336" t="s">
        <v>651</v>
      </c>
      <c r="D297" s="343">
        <v>5630</v>
      </c>
      <c r="E297" s="475">
        <f t="shared" si="7"/>
        <v>5630</v>
      </c>
      <c r="G297" s="363"/>
    </row>
    <row r="298" spans="2:7">
      <c r="B298" s="335" t="s">
        <v>1167</v>
      </c>
      <c r="C298" s="336" t="s">
        <v>652</v>
      </c>
      <c r="D298" s="343">
        <v>5630</v>
      </c>
      <c r="E298" s="475">
        <f t="shared" si="7"/>
        <v>5630</v>
      </c>
      <c r="G298" s="363"/>
    </row>
    <row r="299" spans="2:7">
      <c r="B299" s="335" t="s">
        <v>1168</v>
      </c>
      <c r="C299" s="336" t="s">
        <v>653</v>
      </c>
      <c r="D299" s="343">
        <v>5630</v>
      </c>
      <c r="E299" s="475">
        <f t="shared" si="7"/>
        <v>5630</v>
      </c>
      <c r="G299" s="363"/>
    </row>
    <row r="300" spans="2:7">
      <c r="B300" s="335" t="s">
        <v>1169</v>
      </c>
      <c r="C300" s="336" t="s">
        <v>654</v>
      </c>
      <c r="D300" s="343">
        <v>5630</v>
      </c>
      <c r="E300" s="475">
        <f t="shared" si="7"/>
        <v>5630</v>
      </c>
      <c r="G300" s="363"/>
    </row>
    <row r="301" spans="2:7">
      <c r="B301" s="335" t="s">
        <v>1170</v>
      </c>
      <c r="C301" s="336" t="s">
        <v>655</v>
      </c>
      <c r="D301" s="343">
        <v>5630</v>
      </c>
      <c r="E301" s="475">
        <f t="shared" si="7"/>
        <v>5630</v>
      </c>
      <c r="G301" s="363"/>
    </row>
    <row r="302" spans="2:7">
      <c r="B302" s="335" t="s">
        <v>1171</v>
      </c>
      <c r="C302" s="336" t="s">
        <v>656</v>
      </c>
      <c r="D302" s="343">
        <v>5630</v>
      </c>
      <c r="E302" s="475">
        <f t="shared" si="7"/>
        <v>5630</v>
      </c>
      <c r="G302" s="363"/>
    </row>
    <row r="303" spans="2:7">
      <c r="B303" s="359" t="s">
        <v>609</v>
      </c>
      <c r="C303" s="360"/>
      <c r="D303" s="360"/>
      <c r="E303" s="360"/>
      <c r="G303" s="363"/>
    </row>
    <row r="304" spans="2:7">
      <c r="B304" s="335" t="s">
        <v>1172</v>
      </c>
      <c r="C304" s="336" t="s">
        <v>128</v>
      </c>
      <c r="D304" s="343">
        <v>5650</v>
      </c>
      <c r="E304" s="475">
        <f t="shared" si="7"/>
        <v>5650</v>
      </c>
      <c r="G304" s="363"/>
    </row>
    <row r="305" spans="2:7">
      <c r="B305" s="359" t="s">
        <v>657</v>
      </c>
      <c r="C305" s="360"/>
      <c r="D305" s="360"/>
      <c r="E305" s="360"/>
      <c r="G305" s="363"/>
    </row>
    <row r="306" spans="2:7">
      <c r="B306" s="335" t="s">
        <v>1173</v>
      </c>
      <c r="C306" s="336" t="s">
        <v>132</v>
      </c>
      <c r="D306" s="343">
        <v>11410</v>
      </c>
      <c r="E306" s="475">
        <f t="shared" si="7"/>
        <v>11410</v>
      </c>
      <c r="G306" s="363"/>
    </row>
    <row r="307" spans="2:7">
      <c r="B307" s="335" t="s">
        <v>1174</v>
      </c>
      <c r="C307" s="336" t="s">
        <v>658</v>
      </c>
      <c r="D307" s="343">
        <v>11410</v>
      </c>
      <c r="E307" s="475">
        <f t="shared" si="7"/>
        <v>11410</v>
      </c>
      <c r="G307" s="363"/>
    </row>
    <row r="308" spans="2:7">
      <c r="B308" s="335" t="s">
        <v>1175</v>
      </c>
      <c r="C308" s="336" t="s">
        <v>659</v>
      </c>
      <c r="D308" s="343">
        <v>11410</v>
      </c>
      <c r="E308" s="475">
        <f t="shared" si="7"/>
        <v>11410</v>
      </c>
      <c r="G308" s="363"/>
    </row>
    <row r="309" spans="2:7">
      <c r="B309" s="335" t="s">
        <v>1176</v>
      </c>
      <c r="C309" s="336" t="s">
        <v>660</v>
      </c>
      <c r="D309" s="343">
        <v>11410</v>
      </c>
      <c r="E309" s="475">
        <f t="shared" si="7"/>
        <v>11410</v>
      </c>
      <c r="G309" s="363"/>
    </row>
    <row r="310" spans="2:7">
      <c r="B310" s="335" t="s">
        <v>1177</v>
      </c>
      <c r="C310" s="336" t="s">
        <v>661</v>
      </c>
      <c r="D310" s="343">
        <v>11410</v>
      </c>
      <c r="E310" s="475">
        <f t="shared" si="7"/>
        <v>11410</v>
      </c>
      <c r="G310" s="363"/>
    </row>
    <row r="311" spans="2:7">
      <c r="B311" s="335" t="s">
        <v>1178</v>
      </c>
      <c r="C311" s="336" t="s">
        <v>662</v>
      </c>
      <c r="D311" s="343">
        <v>11410</v>
      </c>
      <c r="E311" s="475">
        <f t="shared" si="7"/>
        <v>11410</v>
      </c>
      <c r="G311" s="363"/>
    </row>
    <row r="312" spans="2:7">
      <c r="B312" s="335" t="s">
        <v>1179</v>
      </c>
      <c r="C312" s="336" t="s">
        <v>1180</v>
      </c>
      <c r="D312" s="343">
        <v>11410</v>
      </c>
      <c r="E312" s="475">
        <f t="shared" si="7"/>
        <v>11410</v>
      </c>
      <c r="G312" s="363"/>
    </row>
    <row r="313" spans="2:7">
      <c r="B313" s="335" t="s">
        <v>1181</v>
      </c>
      <c r="C313" s="336" t="s">
        <v>1182</v>
      </c>
      <c r="D313" s="343">
        <v>11410</v>
      </c>
      <c r="E313" s="475">
        <f t="shared" si="7"/>
        <v>11410</v>
      </c>
      <c r="G313" s="363"/>
    </row>
    <row r="314" spans="2:7">
      <c r="B314" s="335" t="s">
        <v>1183</v>
      </c>
      <c r="C314" s="336" t="s">
        <v>1184</v>
      </c>
      <c r="D314" s="343">
        <v>11410</v>
      </c>
      <c r="E314" s="475">
        <f t="shared" si="7"/>
        <v>11410</v>
      </c>
      <c r="G314" s="363"/>
    </row>
    <row r="315" spans="2:7">
      <c r="B315" s="335" t="s">
        <v>1185</v>
      </c>
      <c r="C315" s="336" t="s">
        <v>1186</v>
      </c>
      <c r="D315" s="343">
        <v>11410</v>
      </c>
      <c r="E315" s="475">
        <f t="shared" si="7"/>
        <v>11410</v>
      </c>
      <c r="G315" s="363"/>
    </row>
    <row r="316" spans="2:7">
      <c r="B316" s="335" t="s">
        <v>1187</v>
      </c>
      <c r="C316" s="336" t="s">
        <v>663</v>
      </c>
      <c r="D316" s="343">
        <v>11410</v>
      </c>
      <c r="E316" s="475">
        <f t="shared" ref="E316:E374" si="8">_xlfn.CEILING.MATH(D316-(D316/100*$E$3),10)</f>
        <v>11410</v>
      </c>
      <c r="G316" s="363"/>
    </row>
    <row r="317" spans="2:7">
      <c r="B317" s="335" t="s">
        <v>1188</v>
      </c>
      <c r="C317" s="336" t="s">
        <v>664</v>
      </c>
      <c r="D317" s="343">
        <v>11410</v>
      </c>
      <c r="E317" s="475">
        <f t="shared" si="8"/>
        <v>11410</v>
      </c>
      <c r="G317" s="363"/>
    </row>
    <row r="318" spans="2:7">
      <c r="B318" s="335" t="s">
        <v>1189</v>
      </c>
      <c r="C318" s="336" t="s">
        <v>665</v>
      </c>
      <c r="D318" s="343">
        <v>11410</v>
      </c>
      <c r="E318" s="475">
        <f t="shared" si="8"/>
        <v>11410</v>
      </c>
      <c r="G318" s="363"/>
    </row>
    <row r="319" spans="2:7">
      <c r="B319" s="335" t="s">
        <v>1190</v>
      </c>
      <c r="C319" s="336" t="s">
        <v>666</v>
      </c>
      <c r="D319" s="343">
        <v>11410</v>
      </c>
      <c r="E319" s="475">
        <f t="shared" si="8"/>
        <v>11410</v>
      </c>
      <c r="G319" s="363"/>
    </row>
    <row r="320" spans="2:7">
      <c r="B320" s="335" t="s">
        <v>1191</v>
      </c>
      <c r="C320" s="336" t="s">
        <v>667</v>
      </c>
      <c r="D320" s="343">
        <v>11410</v>
      </c>
      <c r="E320" s="475">
        <f t="shared" si="8"/>
        <v>11410</v>
      </c>
      <c r="G320" s="363"/>
    </row>
    <row r="321" spans="2:7">
      <c r="B321" s="335" t="s">
        <v>1192</v>
      </c>
      <c r="C321" s="336" t="s">
        <v>668</v>
      </c>
      <c r="D321" s="343">
        <v>11410</v>
      </c>
      <c r="E321" s="475">
        <f t="shared" si="8"/>
        <v>11410</v>
      </c>
      <c r="G321" s="363"/>
    </row>
    <row r="322" spans="2:7">
      <c r="B322" s="335" t="s">
        <v>1193</v>
      </c>
      <c r="C322" s="336" t="s">
        <v>669</v>
      </c>
      <c r="D322" s="343">
        <v>11410</v>
      </c>
      <c r="E322" s="475">
        <f t="shared" si="8"/>
        <v>11410</v>
      </c>
      <c r="G322" s="363"/>
    </row>
    <row r="323" spans="2:7">
      <c r="B323" s="335" t="s">
        <v>1194</v>
      </c>
      <c r="C323" s="336" t="s">
        <v>670</v>
      </c>
      <c r="D323" s="343">
        <v>11410</v>
      </c>
      <c r="E323" s="475">
        <f t="shared" si="8"/>
        <v>11410</v>
      </c>
      <c r="G323" s="363"/>
    </row>
    <row r="324" spans="2:7">
      <c r="B324" s="335" t="s">
        <v>1195</v>
      </c>
      <c r="C324" s="336" t="s">
        <v>671</v>
      </c>
      <c r="D324" s="343">
        <v>11410</v>
      </c>
      <c r="E324" s="475">
        <f t="shared" si="8"/>
        <v>11410</v>
      </c>
      <c r="G324" s="363"/>
    </row>
    <row r="325" spans="2:7">
      <c r="B325" s="335" t="s">
        <v>1196</v>
      </c>
      <c r="C325" s="336" t="s">
        <v>672</v>
      </c>
      <c r="D325" s="343">
        <v>11410</v>
      </c>
      <c r="E325" s="475">
        <f t="shared" si="8"/>
        <v>11410</v>
      </c>
      <c r="G325" s="363"/>
    </row>
    <row r="326" spans="2:7">
      <c r="B326" s="335" t="s">
        <v>1197</v>
      </c>
      <c r="C326" s="336" t="s">
        <v>673</v>
      </c>
      <c r="D326" s="343">
        <v>11410</v>
      </c>
      <c r="E326" s="475">
        <f t="shared" si="8"/>
        <v>11410</v>
      </c>
      <c r="G326" s="363"/>
    </row>
    <row r="327" spans="2:7">
      <c r="B327" s="335" t="s">
        <v>1198</v>
      </c>
      <c r="C327" s="336" t="s">
        <v>674</v>
      </c>
      <c r="D327" s="343">
        <v>11410</v>
      </c>
      <c r="E327" s="475">
        <f t="shared" si="8"/>
        <v>11410</v>
      </c>
      <c r="G327" s="363"/>
    </row>
    <row r="328" spans="2:7">
      <c r="B328" s="335" t="s">
        <v>1199</v>
      </c>
      <c r="C328" s="336" t="s">
        <v>675</v>
      </c>
      <c r="D328" s="343">
        <v>11410</v>
      </c>
      <c r="E328" s="475">
        <f t="shared" si="8"/>
        <v>11410</v>
      </c>
      <c r="G328" s="363"/>
    </row>
    <row r="329" spans="2:7">
      <c r="B329" s="335" t="s">
        <v>1200</v>
      </c>
      <c r="C329" s="336" t="s">
        <v>676</v>
      </c>
      <c r="D329" s="343">
        <v>11410</v>
      </c>
      <c r="E329" s="475">
        <f t="shared" si="8"/>
        <v>11410</v>
      </c>
      <c r="G329" s="363"/>
    </row>
    <row r="330" spans="2:7">
      <c r="B330" s="335" t="s">
        <v>1201</v>
      </c>
      <c r="C330" s="336" t="s">
        <v>677</v>
      </c>
      <c r="D330" s="343">
        <v>11410</v>
      </c>
      <c r="E330" s="475">
        <f t="shared" si="8"/>
        <v>11410</v>
      </c>
      <c r="G330" s="363"/>
    </row>
    <row r="331" spans="2:7">
      <c r="B331" s="335" t="s">
        <v>1202</v>
      </c>
      <c r="C331" s="336" t="s">
        <v>678</v>
      </c>
      <c r="D331" s="343">
        <v>11410</v>
      </c>
      <c r="E331" s="475">
        <f t="shared" si="8"/>
        <v>11410</v>
      </c>
      <c r="G331" s="363"/>
    </row>
    <row r="332" spans="2:7">
      <c r="B332" s="335" t="s">
        <v>1203</v>
      </c>
      <c r="C332" s="336" t="s">
        <v>679</v>
      </c>
      <c r="D332" s="343">
        <v>11410</v>
      </c>
      <c r="E332" s="475">
        <f t="shared" si="8"/>
        <v>11410</v>
      </c>
      <c r="G332" s="363"/>
    </row>
    <row r="333" spans="2:7">
      <c r="B333" s="335" t="s">
        <v>1204</v>
      </c>
      <c r="C333" s="336" t="s">
        <v>680</v>
      </c>
      <c r="D333" s="343">
        <v>11410</v>
      </c>
      <c r="E333" s="475">
        <f t="shared" si="8"/>
        <v>11410</v>
      </c>
      <c r="G333" s="363"/>
    </row>
    <row r="334" spans="2:7">
      <c r="B334" s="335" t="s">
        <v>1205</v>
      </c>
      <c r="C334" s="336" t="s">
        <v>681</v>
      </c>
      <c r="D334" s="343">
        <v>11410</v>
      </c>
      <c r="E334" s="475">
        <f t="shared" si="8"/>
        <v>11410</v>
      </c>
      <c r="G334" s="363"/>
    </row>
    <row r="335" spans="2:7">
      <c r="B335" s="335" t="s">
        <v>1206</v>
      </c>
      <c r="C335" s="336" t="s">
        <v>682</v>
      </c>
      <c r="D335" s="343">
        <v>11410</v>
      </c>
      <c r="E335" s="475">
        <f t="shared" si="8"/>
        <v>11410</v>
      </c>
      <c r="G335" s="363"/>
    </row>
    <row r="336" spans="2:7">
      <c r="B336" s="335" t="s">
        <v>1207</v>
      </c>
      <c r="C336" s="336" t="s">
        <v>683</v>
      </c>
      <c r="D336" s="343">
        <v>11410</v>
      </c>
      <c r="E336" s="475">
        <f t="shared" si="8"/>
        <v>11410</v>
      </c>
      <c r="G336" s="363"/>
    </row>
    <row r="337" spans="2:7">
      <c r="B337" s="335" t="s">
        <v>1208</v>
      </c>
      <c r="C337" s="336" t="s">
        <v>1209</v>
      </c>
      <c r="D337" s="343">
        <v>11410</v>
      </c>
      <c r="E337" s="475">
        <f t="shared" si="8"/>
        <v>11410</v>
      </c>
      <c r="G337" s="363"/>
    </row>
    <row r="338" spans="2:7">
      <c r="B338" s="335" t="s">
        <v>1210</v>
      </c>
      <c r="C338" s="336" t="s">
        <v>684</v>
      </c>
      <c r="D338" s="343">
        <v>11410</v>
      </c>
      <c r="E338" s="475">
        <f t="shared" si="8"/>
        <v>11410</v>
      </c>
      <c r="G338" s="363"/>
    </row>
    <row r="339" spans="2:7">
      <c r="B339" s="335" t="s">
        <v>1211</v>
      </c>
      <c r="C339" s="336" t="s">
        <v>1212</v>
      </c>
      <c r="D339" s="343">
        <v>11410</v>
      </c>
      <c r="E339" s="475">
        <f t="shared" si="8"/>
        <v>11410</v>
      </c>
      <c r="G339" s="363"/>
    </row>
    <row r="340" spans="2:7">
      <c r="B340" s="335" t="s">
        <v>1213</v>
      </c>
      <c r="C340" s="336" t="s">
        <v>1214</v>
      </c>
      <c r="D340" s="343">
        <v>11410</v>
      </c>
      <c r="E340" s="475">
        <f t="shared" si="8"/>
        <v>11410</v>
      </c>
      <c r="G340" s="363"/>
    </row>
    <row r="341" spans="2:7" ht="12">
      <c r="B341" s="333" t="s">
        <v>421</v>
      </c>
      <c r="C341" s="334"/>
      <c r="D341" s="334"/>
      <c r="E341" s="334"/>
      <c r="G341" s="363"/>
    </row>
    <row r="342" spans="2:7">
      <c r="B342" s="335" t="s">
        <v>2096</v>
      </c>
      <c r="C342" s="336" t="s">
        <v>111</v>
      </c>
      <c r="D342" s="343">
        <v>3330</v>
      </c>
      <c r="E342" s="475">
        <f t="shared" si="8"/>
        <v>3330</v>
      </c>
      <c r="G342" s="363"/>
    </row>
    <row r="343" spans="2:7">
      <c r="B343" s="529" t="s">
        <v>1215</v>
      </c>
      <c r="C343" s="336" t="s">
        <v>99</v>
      </c>
      <c r="D343" s="343">
        <v>4080</v>
      </c>
      <c r="E343" s="475">
        <f t="shared" si="8"/>
        <v>4080</v>
      </c>
      <c r="G343" s="363"/>
    </row>
    <row r="344" spans="2:7">
      <c r="B344" s="335" t="s">
        <v>1216</v>
      </c>
      <c r="C344" s="336" t="s">
        <v>100</v>
      </c>
      <c r="D344" s="343">
        <v>3650</v>
      </c>
      <c r="E344" s="475">
        <f t="shared" si="8"/>
        <v>3650</v>
      </c>
      <c r="G344" s="363"/>
    </row>
    <row r="345" spans="2:7">
      <c r="B345" s="335" t="s">
        <v>1217</v>
      </c>
      <c r="C345" s="336" t="s">
        <v>101</v>
      </c>
      <c r="D345" s="343">
        <v>2790</v>
      </c>
      <c r="E345" s="475">
        <f t="shared" si="8"/>
        <v>2790</v>
      </c>
      <c r="G345" s="363"/>
    </row>
    <row r="346" spans="2:7">
      <c r="B346" s="335" t="s">
        <v>1218</v>
      </c>
      <c r="C346" s="336" t="s">
        <v>102</v>
      </c>
      <c r="D346" s="343">
        <v>4030</v>
      </c>
      <c r="E346" s="475">
        <f t="shared" si="8"/>
        <v>4030</v>
      </c>
      <c r="G346" s="363"/>
    </row>
    <row r="347" spans="2:7">
      <c r="B347" s="335" t="s">
        <v>1219</v>
      </c>
      <c r="C347" s="336" t="s">
        <v>103</v>
      </c>
      <c r="D347" s="343">
        <v>4170</v>
      </c>
      <c r="E347" s="475">
        <f t="shared" si="8"/>
        <v>4170</v>
      </c>
      <c r="G347" s="363"/>
    </row>
    <row r="348" spans="2:7">
      <c r="B348" s="335" t="s">
        <v>1220</v>
      </c>
      <c r="C348" s="336" t="s">
        <v>104</v>
      </c>
      <c r="D348" s="343">
        <v>3230</v>
      </c>
      <c r="E348" s="475">
        <f t="shared" si="8"/>
        <v>3230</v>
      </c>
      <c r="G348" s="363"/>
    </row>
    <row r="349" spans="2:7">
      <c r="B349" s="335" t="s">
        <v>1221</v>
      </c>
      <c r="C349" s="336" t="s">
        <v>105</v>
      </c>
      <c r="D349" s="343">
        <v>3610</v>
      </c>
      <c r="E349" s="475">
        <f t="shared" si="8"/>
        <v>3610</v>
      </c>
      <c r="G349" s="363"/>
    </row>
    <row r="350" spans="2:7">
      <c r="B350" s="335" t="s">
        <v>1222</v>
      </c>
      <c r="C350" s="336" t="s">
        <v>106</v>
      </c>
      <c r="D350" s="343">
        <v>3820</v>
      </c>
      <c r="E350" s="475">
        <f t="shared" si="8"/>
        <v>3820</v>
      </c>
      <c r="G350" s="363"/>
    </row>
    <row r="351" spans="2:7">
      <c r="B351" s="335" t="s">
        <v>1223</v>
      </c>
      <c r="C351" s="336" t="s">
        <v>107</v>
      </c>
      <c r="D351" s="343">
        <v>3280</v>
      </c>
      <c r="E351" s="475">
        <f t="shared" si="8"/>
        <v>3280</v>
      </c>
      <c r="G351" s="363"/>
    </row>
    <row r="352" spans="2:7">
      <c r="B352" s="335" t="s">
        <v>1224</v>
      </c>
      <c r="C352" s="336" t="s">
        <v>108</v>
      </c>
      <c r="D352" s="343">
        <v>3780</v>
      </c>
      <c r="E352" s="475">
        <f t="shared" si="8"/>
        <v>3780</v>
      </c>
      <c r="G352" s="363"/>
    </row>
    <row r="353" spans="2:7">
      <c r="B353" s="335" t="s">
        <v>1225</v>
      </c>
      <c r="C353" s="336" t="s">
        <v>109</v>
      </c>
      <c r="D353" s="343">
        <v>4530</v>
      </c>
      <c r="E353" s="475">
        <f t="shared" si="8"/>
        <v>4530</v>
      </c>
      <c r="G353" s="363"/>
    </row>
    <row r="354" spans="2:7">
      <c r="B354" s="335" t="s">
        <v>1226</v>
      </c>
      <c r="C354" s="336" t="s">
        <v>110</v>
      </c>
      <c r="D354" s="343">
        <v>4130</v>
      </c>
      <c r="E354" s="475">
        <f t="shared" si="8"/>
        <v>4130</v>
      </c>
      <c r="G354" s="363"/>
    </row>
    <row r="355" spans="2:7">
      <c r="B355" s="335" t="s">
        <v>1227</v>
      </c>
      <c r="C355" s="336" t="s">
        <v>112</v>
      </c>
      <c r="D355" s="343">
        <v>3520</v>
      </c>
      <c r="E355" s="475">
        <f t="shared" si="8"/>
        <v>3520</v>
      </c>
      <c r="G355" s="363"/>
    </row>
    <row r="356" spans="2:7">
      <c r="B356" s="335" t="s">
        <v>1228</v>
      </c>
      <c r="C356" s="336" t="s">
        <v>113</v>
      </c>
      <c r="D356" s="343">
        <v>3430</v>
      </c>
      <c r="E356" s="475">
        <f t="shared" si="8"/>
        <v>3430</v>
      </c>
      <c r="G356" s="363"/>
    </row>
    <row r="357" spans="2:7">
      <c r="B357" s="335" t="s">
        <v>1229</v>
      </c>
      <c r="C357" s="336" t="s">
        <v>114</v>
      </c>
      <c r="D357" s="343">
        <v>3620</v>
      </c>
      <c r="E357" s="475">
        <f t="shared" si="8"/>
        <v>3620</v>
      </c>
      <c r="G357" s="363"/>
    </row>
    <row r="358" spans="2:7">
      <c r="B358" s="335" t="s">
        <v>1230</v>
      </c>
      <c r="C358" s="336" t="s">
        <v>750</v>
      </c>
      <c r="D358" s="343">
        <v>2590</v>
      </c>
      <c r="E358" s="475">
        <f t="shared" si="8"/>
        <v>2590</v>
      </c>
      <c r="G358" s="363"/>
    </row>
    <row r="359" spans="2:7">
      <c r="B359" s="335" t="s">
        <v>1231</v>
      </c>
      <c r="C359" s="336" t="s">
        <v>751</v>
      </c>
      <c r="D359" s="343">
        <v>2570</v>
      </c>
      <c r="E359" s="475">
        <f t="shared" si="8"/>
        <v>2570</v>
      </c>
      <c r="G359" s="363"/>
    </row>
    <row r="360" spans="2:7">
      <c r="B360" s="335" t="s">
        <v>1232</v>
      </c>
      <c r="C360" s="336" t="s">
        <v>752</v>
      </c>
      <c r="D360" s="343">
        <v>2380</v>
      </c>
      <c r="E360" s="475">
        <f t="shared" si="8"/>
        <v>2380</v>
      </c>
      <c r="G360" s="363"/>
    </row>
    <row r="361" spans="2:7">
      <c r="B361" s="335" t="s">
        <v>1233</v>
      </c>
      <c r="C361" s="336" t="s">
        <v>712</v>
      </c>
      <c r="D361" s="343">
        <v>2890</v>
      </c>
      <c r="E361" s="475">
        <f t="shared" si="8"/>
        <v>2890</v>
      </c>
      <c r="G361" s="363"/>
    </row>
    <row r="362" spans="2:7">
      <c r="B362" s="335" t="s">
        <v>1234</v>
      </c>
      <c r="C362" s="336" t="s">
        <v>713</v>
      </c>
      <c r="D362" s="343">
        <v>2960</v>
      </c>
      <c r="E362" s="475">
        <f t="shared" si="8"/>
        <v>2960</v>
      </c>
      <c r="G362" s="363"/>
    </row>
    <row r="363" spans="2:7">
      <c r="B363" s="335" t="s">
        <v>1235</v>
      </c>
      <c r="C363" s="336" t="s">
        <v>115</v>
      </c>
      <c r="D363" s="343">
        <v>4380</v>
      </c>
      <c r="E363" s="475">
        <f t="shared" si="8"/>
        <v>4380</v>
      </c>
      <c r="G363" s="363"/>
    </row>
    <row r="364" spans="2:7" ht="11.25" customHeight="1">
      <c r="B364" s="333" t="s">
        <v>1236</v>
      </c>
      <c r="C364" s="334"/>
      <c r="D364" s="334"/>
      <c r="E364" s="334"/>
      <c r="G364" s="363"/>
    </row>
    <row r="365" spans="2:7" ht="11.25" customHeight="1">
      <c r="B365" s="542" t="s">
        <v>2072</v>
      </c>
      <c r="C365" s="542" t="s">
        <v>2052</v>
      </c>
      <c r="D365" s="343">
        <v>6470</v>
      </c>
      <c r="E365" s="475">
        <f t="shared" ref="E365" si="9">_xlfn.CEILING.MATH(D365-(D365/100*$E$3),10)</f>
        <v>6470</v>
      </c>
      <c r="G365" s="363"/>
    </row>
    <row r="366" spans="2:7" ht="11.25" customHeight="1">
      <c r="B366" s="542" t="s">
        <v>2066</v>
      </c>
      <c r="C366" s="542" t="s">
        <v>2069</v>
      </c>
      <c r="D366" s="343">
        <v>5480</v>
      </c>
      <c r="E366" s="475">
        <f t="shared" ref="E366:E368" si="10">_xlfn.CEILING.MATH(D366-(D366/100*$E$3),10)</f>
        <v>5480</v>
      </c>
      <c r="G366" s="363"/>
    </row>
    <row r="367" spans="2:7" ht="11.25" customHeight="1">
      <c r="B367" s="542" t="s">
        <v>2067</v>
      </c>
      <c r="C367" s="542" t="s">
        <v>2070</v>
      </c>
      <c r="D367" s="343">
        <v>5130</v>
      </c>
      <c r="E367" s="475">
        <f t="shared" si="10"/>
        <v>5130</v>
      </c>
      <c r="G367" s="363"/>
    </row>
    <row r="368" spans="2:7" ht="11.25" customHeight="1">
      <c r="B368" s="542" t="s">
        <v>2068</v>
      </c>
      <c r="C368" s="542" t="s">
        <v>2071</v>
      </c>
      <c r="D368" s="343">
        <v>5500</v>
      </c>
      <c r="E368" s="475">
        <f t="shared" si="10"/>
        <v>5500</v>
      </c>
      <c r="G368" s="363"/>
    </row>
    <row r="369" spans="2:7" ht="11.25" customHeight="1">
      <c r="B369" s="335" t="s">
        <v>2033</v>
      </c>
      <c r="C369" s="336" t="s">
        <v>2031</v>
      </c>
      <c r="D369" s="343">
        <v>3200</v>
      </c>
      <c r="E369" s="475">
        <f t="shared" si="8"/>
        <v>3200</v>
      </c>
      <c r="G369" s="363"/>
    </row>
    <row r="370" spans="2:7" ht="11.25" customHeight="1">
      <c r="B370" s="335" t="s">
        <v>2034</v>
      </c>
      <c r="C370" s="336" t="s">
        <v>2032</v>
      </c>
      <c r="D370" s="343">
        <v>3650</v>
      </c>
      <c r="E370" s="475">
        <f t="shared" si="8"/>
        <v>3650</v>
      </c>
      <c r="G370" s="363"/>
    </row>
    <row r="371" spans="2:7" ht="11.25" customHeight="1">
      <c r="B371" s="335" t="s">
        <v>2022</v>
      </c>
      <c r="C371" s="336" t="s">
        <v>2016</v>
      </c>
      <c r="D371" s="343">
        <v>3880</v>
      </c>
      <c r="E371" s="475">
        <f t="shared" si="8"/>
        <v>3880</v>
      </c>
      <c r="G371" s="363"/>
    </row>
    <row r="372" spans="2:7" ht="11.25" customHeight="1">
      <c r="B372" s="335" t="s">
        <v>1953</v>
      </c>
      <c r="C372" s="336" t="s">
        <v>1888</v>
      </c>
      <c r="D372" s="343">
        <v>5970</v>
      </c>
      <c r="E372" s="475">
        <f t="shared" si="8"/>
        <v>5970</v>
      </c>
      <c r="G372" s="363"/>
    </row>
    <row r="373" spans="2:7" ht="11.25" customHeight="1">
      <c r="B373" s="335" t="s">
        <v>1954</v>
      </c>
      <c r="C373" s="336" t="s">
        <v>1955</v>
      </c>
      <c r="D373" s="343">
        <v>5970</v>
      </c>
      <c r="E373" s="475">
        <f t="shared" si="8"/>
        <v>5970</v>
      </c>
      <c r="G373" s="363"/>
    </row>
    <row r="374" spans="2:7" ht="11.25" customHeight="1">
      <c r="B374" s="335" t="s">
        <v>1956</v>
      </c>
      <c r="C374" s="336" t="s">
        <v>1889</v>
      </c>
      <c r="D374" s="343">
        <v>5930</v>
      </c>
      <c r="E374" s="475">
        <f t="shared" si="8"/>
        <v>5930</v>
      </c>
      <c r="G374" s="363"/>
    </row>
    <row r="375" spans="2:7">
      <c r="B375" s="335" t="s">
        <v>1237</v>
      </c>
      <c r="C375" s="336" t="s">
        <v>40</v>
      </c>
      <c r="D375" s="343">
        <v>3390</v>
      </c>
      <c r="E375" s="475">
        <f t="shared" ref="E375:E415" si="11">_xlfn.CEILING.MATH(D375-(D375/100*$E$3),10)</f>
        <v>3390</v>
      </c>
      <c r="G375" s="363"/>
    </row>
    <row r="376" spans="2:7">
      <c r="B376" s="335" t="s">
        <v>1238</v>
      </c>
      <c r="C376" s="336" t="s">
        <v>41</v>
      </c>
      <c r="D376" s="343">
        <v>3580</v>
      </c>
      <c r="E376" s="475">
        <f t="shared" si="11"/>
        <v>3580</v>
      </c>
      <c r="G376" s="363"/>
    </row>
    <row r="377" spans="2:7">
      <c r="B377" s="335" t="s">
        <v>1239</v>
      </c>
      <c r="C377" s="336" t="s">
        <v>42</v>
      </c>
      <c r="D377" s="343">
        <v>3760</v>
      </c>
      <c r="E377" s="475">
        <f t="shared" si="11"/>
        <v>3760</v>
      </c>
      <c r="G377" s="363"/>
    </row>
    <row r="378" spans="2:7">
      <c r="B378" s="335" t="s">
        <v>1240</v>
      </c>
      <c r="C378" s="336" t="s">
        <v>43</v>
      </c>
      <c r="D378" s="343">
        <v>4070</v>
      </c>
      <c r="E378" s="475">
        <f t="shared" si="11"/>
        <v>4070</v>
      </c>
      <c r="G378" s="363"/>
    </row>
    <row r="379" spans="2:7">
      <c r="B379" s="335" t="s">
        <v>1241</v>
      </c>
      <c r="C379" s="336" t="s">
        <v>44</v>
      </c>
      <c r="D379" s="343">
        <v>4470</v>
      </c>
      <c r="E379" s="475">
        <f t="shared" si="11"/>
        <v>4470</v>
      </c>
      <c r="G379" s="363"/>
    </row>
    <row r="380" spans="2:7">
      <c r="B380" s="335" t="s">
        <v>1242</v>
      </c>
      <c r="C380" s="336" t="s">
        <v>45</v>
      </c>
      <c r="D380" s="343">
        <v>3790</v>
      </c>
      <c r="E380" s="475">
        <f t="shared" si="11"/>
        <v>3790</v>
      </c>
      <c r="G380" s="363"/>
    </row>
    <row r="381" spans="2:7">
      <c r="B381" s="335" t="s">
        <v>1243</v>
      </c>
      <c r="C381" s="336" t="s">
        <v>46</v>
      </c>
      <c r="D381" s="343">
        <v>5480</v>
      </c>
      <c r="E381" s="475">
        <f t="shared" si="11"/>
        <v>5480</v>
      </c>
      <c r="G381" s="363"/>
    </row>
    <row r="382" spans="2:7">
      <c r="B382" s="335" t="s">
        <v>1244</v>
      </c>
      <c r="C382" s="336" t="s">
        <v>47</v>
      </c>
      <c r="D382" s="343">
        <v>5130</v>
      </c>
      <c r="E382" s="475">
        <f t="shared" si="11"/>
        <v>5130</v>
      </c>
      <c r="G382" s="363"/>
    </row>
    <row r="383" spans="2:7">
      <c r="B383" s="335" t="s">
        <v>1245</v>
      </c>
      <c r="C383" s="336" t="s">
        <v>48</v>
      </c>
      <c r="D383" s="343">
        <v>6580</v>
      </c>
      <c r="E383" s="475">
        <f t="shared" si="11"/>
        <v>6580</v>
      </c>
      <c r="G383" s="363"/>
    </row>
    <row r="384" spans="2:7">
      <c r="B384" s="335" t="s">
        <v>1246</v>
      </c>
      <c r="C384" s="336" t="s">
        <v>49</v>
      </c>
      <c r="D384" s="343">
        <v>5500</v>
      </c>
      <c r="E384" s="475">
        <f t="shared" si="11"/>
        <v>5500</v>
      </c>
      <c r="G384" s="363"/>
    </row>
    <row r="385" spans="2:7">
      <c r="B385" s="335" t="s">
        <v>1247</v>
      </c>
      <c r="C385" s="336" t="s">
        <v>50</v>
      </c>
      <c r="D385" s="343">
        <v>4090</v>
      </c>
      <c r="E385" s="475">
        <f t="shared" si="11"/>
        <v>4090</v>
      </c>
      <c r="G385" s="363"/>
    </row>
    <row r="386" spans="2:7">
      <c r="B386" s="335" t="s">
        <v>1248</v>
      </c>
      <c r="C386" s="336" t="s">
        <v>51</v>
      </c>
      <c r="D386" s="343">
        <v>7430</v>
      </c>
      <c r="E386" s="475">
        <f t="shared" si="11"/>
        <v>7430</v>
      </c>
      <c r="G386" s="363"/>
    </row>
    <row r="387" spans="2:7">
      <c r="B387" s="335" t="s">
        <v>1249</v>
      </c>
      <c r="C387" s="336" t="s">
        <v>52</v>
      </c>
      <c r="D387" s="343">
        <v>1490</v>
      </c>
      <c r="E387" s="475">
        <f t="shared" si="11"/>
        <v>1490</v>
      </c>
      <c r="G387" s="363"/>
    </row>
    <row r="388" spans="2:7">
      <c r="B388" s="335" t="s">
        <v>1250</v>
      </c>
      <c r="C388" s="336" t="s">
        <v>53</v>
      </c>
      <c r="D388" s="343">
        <v>2570</v>
      </c>
      <c r="E388" s="475">
        <f t="shared" si="11"/>
        <v>2570</v>
      </c>
      <c r="G388" s="363"/>
    </row>
    <row r="389" spans="2:7">
      <c r="B389" s="335" t="s">
        <v>1251</v>
      </c>
      <c r="C389" s="336" t="s">
        <v>54</v>
      </c>
      <c r="D389" s="343">
        <v>2540</v>
      </c>
      <c r="E389" s="475">
        <f t="shared" si="11"/>
        <v>2540</v>
      </c>
      <c r="G389" s="363"/>
    </row>
    <row r="390" spans="2:7">
      <c r="B390" s="335" t="s">
        <v>1252</v>
      </c>
      <c r="C390" s="336" t="s">
        <v>55</v>
      </c>
      <c r="D390" s="343">
        <v>2660</v>
      </c>
      <c r="E390" s="475">
        <f t="shared" si="11"/>
        <v>2660</v>
      </c>
      <c r="G390" s="363"/>
    </row>
    <row r="391" spans="2:7">
      <c r="B391" s="335" t="s">
        <v>1253</v>
      </c>
      <c r="C391" s="336" t="s">
        <v>56</v>
      </c>
      <c r="D391" s="343">
        <v>2190</v>
      </c>
      <c r="E391" s="475">
        <f t="shared" si="11"/>
        <v>2190</v>
      </c>
      <c r="G391" s="363"/>
    </row>
    <row r="392" spans="2:7">
      <c r="B392" s="335" t="s">
        <v>1254</v>
      </c>
      <c r="C392" s="336" t="s">
        <v>57</v>
      </c>
      <c r="D392" s="343">
        <v>6510</v>
      </c>
      <c r="E392" s="475">
        <f t="shared" si="11"/>
        <v>6510</v>
      </c>
      <c r="G392" s="363"/>
    </row>
    <row r="393" spans="2:7">
      <c r="B393" s="335" t="s">
        <v>1255</v>
      </c>
      <c r="C393" s="336" t="s">
        <v>58</v>
      </c>
      <c r="D393" s="343">
        <v>3930</v>
      </c>
      <c r="E393" s="475">
        <f t="shared" si="11"/>
        <v>3930</v>
      </c>
      <c r="G393" s="363"/>
    </row>
    <row r="394" spans="2:7">
      <c r="B394" s="335" t="s">
        <v>1256</v>
      </c>
      <c r="C394" s="336" t="s">
        <v>59</v>
      </c>
      <c r="D394" s="343">
        <v>3150</v>
      </c>
      <c r="E394" s="475">
        <f t="shared" si="11"/>
        <v>3150</v>
      </c>
      <c r="G394" s="363"/>
    </row>
    <row r="395" spans="2:7">
      <c r="B395" s="335" t="s">
        <v>1257</v>
      </c>
      <c r="C395" s="336" t="s">
        <v>60</v>
      </c>
      <c r="D395" s="343">
        <v>3760</v>
      </c>
      <c r="E395" s="475">
        <f t="shared" si="11"/>
        <v>3760</v>
      </c>
      <c r="G395" s="363"/>
    </row>
    <row r="396" spans="2:7">
      <c r="B396" s="335" t="s">
        <v>1258</v>
      </c>
      <c r="C396" s="336" t="s">
        <v>61</v>
      </c>
      <c r="D396" s="343">
        <v>6470</v>
      </c>
      <c r="E396" s="475">
        <f t="shared" si="11"/>
        <v>6470</v>
      </c>
      <c r="G396" s="363"/>
    </row>
    <row r="397" spans="2:7" ht="12">
      <c r="B397" s="333" t="s">
        <v>1236</v>
      </c>
      <c r="C397" s="334"/>
      <c r="D397" s="334"/>
      <c r="E397" s="334"/>
      <c r="G397" s="363"/>
    </row>
    <row r="398" spans="2:7">
      <c r="B398" s="528" t="s">
        <v>1419</v>
      </c>
      <c r="C398" s="336" t="s">
        <v>1409</v>
      </c>
      <c r="D398" s="343">
        <v>2870</v>
      </c>
      <c r="E398" s="475">
        <f t="shared" si="11"/>
        <v>2870</v>
      </c>
      <c r="G398" s="363"/>
    </row>
    <row r="399" spans="2:7">
      <c r="B399" s="528" t="s">
        <v>1420</v>
      </c>
      <c r="C399" s="336" t="s">
        <v>1410</v>
      </c>
      <c r="D399" s="343">
        <v>3150</v>
      </c>
      <c r="E399" s="475">
        <f t="shared" si="11"/>
        <v>3150</v>
      </c>
      <c r="G399" s="363"/>
    </row>
    <row r="400" spans="2:7">
      <c r="B400" s="528" t="s">
        <v>1355</v>
      </c>
      <c r="C400" s="336" t="s">
        <v>1337</v>
      </c>
      <c r="D400" s="343">
        <v>3370</v>
      </c>
      <c r="E400" s="475">
        <f t="shared" si="11"/>
        <v>3370</v>
      </c>
      <c r="G400" s="363"/>
    </row>
    <row r="401" spans="2:7">
      <c r="B401" s="528" t="s">
        <v>1356</v>
      </c>
      <c r="C401" s="336" t="s">
        <v>1338</v>
      </c>
      <c r="D401" s="343">
        <v>3740</v>
      </c>
      <c r="E401" s="475">
        <f t="shared" si="11"/>
        <v>3740</v>
      </c>
      <c r="G401" s="363"/>
    </row>
    <row r="402" spans="2:7">
      <c r="B402" s="335" t="s">
        <v>1259</v>
      </c>
      <c r="C402" s="336" t="s">
        <v>62</v>
      </c>
      <c r="D402" s="343">
        <v>3150</v>
      </c>
      <c r="E402" s="475">
        <f t="shared" si="11"/>
        <v>3150</v>
      </c>
      <c r="G402" s="363"/>
    </row>
    <row r="403" spans="2:7">
      <c r="B403" s="335" t="s">
        <v>1260</v>
      </c>
      <c r="C403" s="336" t="s">
        <v>63</v>
      </c>
      <c r="D403" s="343">
        <v>3340</v>
      </c>
      <c r="E403" s="475">
        <f t="shared" si="11"/>
        <v>3340</v>
      </c>
      <c r="G403" s="363"/>
    </row>
    <row r="404" spans="2:7">
      <c r="B404" s="335" t="s">
        <v>1261</v>
      </c>
      <c r="C404" s="336" t="s">
        <v>64</v>
      </c>
      <c r="D404" s="343">
        <v>3510</v>
      </c>
      <c r="E404" s="475">
        <f t="shared" si="11"/>
        <v>3510</v>
      </c>
      <c r="G404" s="363"/>
    </row>
    <row r="405" spans="2:7">
      <c r="B405" s="335" t="s">
        <v>1262</v>
      </c>
      <c r="C405" s="336" t="s">
        <v>65</v>
      </c>
      <c r="D405" s="343">
        <v>2610</v>
      </c>
      <c r="E405" s="475">
        <f t="shared" si="11"/>
        <v>2610</v>
      </c>
      <c r="G405" s="363"/>
    </row>
    <row r="406" spans="2:7">
      <c r="B406" s="335" t="s">
        <v>1263</v>
      </c>
      <c r="C406" s="336" t="s">
        <v>66</v>
      </c>
      <c r="D406" s="343">
        <v>2640</v>
      </c>
      <c r="E406" s="475">
        <f t="shared" si="11"/>
        <v>2640</v>
      </c>
      <c r="G406" s="363"/>
    </row>
    <row r="407" spans="2:7">
      <c r="B407" s="335" t="s">
        <v>1264</v>
      </c>
      <c r="C407" s="336" t="s">
        <v>67</v>
      </c>
      <c r="D407" s="343">
        <v>2850</v>
      </c>
      <c r="E407" s="475">
        <f t="shared" si="11"/>
        <v>2850</v>
      </c>
      <c r="G407" s="363"/>
    </row>
    <row r="408" spans="2:7">
      <c r="B408" s="335" t="s">
        <v>1265</v>
      </c>
      <c r="C408" s="336" t="s">
        <v>68</v>
      </c>
      <c r="D408" s="343">
        <v>2850</v>
      </c>
      <c r="E408" s="475">
        <f t="shared" si="11"/>
        <v>2850</v>
      </c>
      <c r="G408" s="363"/>
    </row>
    <row r="409" spans="2:7">
      <c r="B409" s="335" t="s">
        <v>1266</v>
      </c>
      <c r="C409" s="336" t="s">
        <v>69</v>
      </c>
      <c r="D409" s="343">
        <v>3060</v>
      </c>
      <c r="E409" s="475">
        <f t="shared" si="11"/>
        <v>3060</v>
      </c>
      <c r="G409" s="363"/>
    </row>
    <row r="410" spans="2:7">
      <c r="B410" s="335" t="s">
        <v>1267</v>
      </c>
      <c r="C410" s="336" t="s">
        <v>70</v>
      </c>
      <c r="D410" s="343">
        <v>3180</v>
      </c>
      <c r="E410" s="475">
        <f t="shared" si="11"/>
        <v>3180</v>
      </c>
      <c r="G410" s="363"/>
    </row>
    <row r="411" spans="2:7">
      <c r="B411" s="335" t="s">
        <v>1268</v>
      </c>
      <c r="C411" s="336" t="s">
        <v>829</v>
      </c>
      <c r="D411" s="343">
        <v>2870</v>
      </c>
      <c r="E411" s="475">
        <f t="shared" si="11"/>
        <v>2870</v>
      </c>
      <c r="G411" s="363"/>
    </row>
    <row r="412" spans="2:7">
      <c r="B412" s="335" t="s">
        <v>1415</v>
      </c>
      <c r="C412" s="336" t="s">
        <v>1416</v>
      </c>
      <c r="D412" s="343">
        <v>3010</v>
      </c>
      <c r="E412" s="475">
        <f t="shared" si="11"/>
        <v>3010</v>
      </c>
      <c r="G412" s="363"/>
    </row>
    <row r="413" spans="2:7">
      <c r="B413" s="335" t="s">
        <v>1269</v>
      </c>
      <c r="C413" s="336" t="s">
        <v>830</v>
      </c>
      <c r="D413" s="343">
        <v>3180</v>
      </c>
      <c r="E413" s="475">
        <f t="shared" si="11"/>
        <v>3180</v>
      </c>
      <c r="G413" s="363"/>
    </row>
    <row r="414" spans="2:7">
      <c r="B414" s="335" t="s">
        <v>1417</v>
      </c>
      <c r="C414" s="336" t="s">
        <v>1418</v>
      </c>
      <c r="D414" s="343">
        <v>3060</v>
      </c>
      <c r="E414" s="475">
        <f t="shared" si="11"/>
        <v>3060</v>
      </c>
      <c r="G414" s="363"/>
    </row>
    <row r="415" spans="2:7">
      <c r="B415" s="335" t="s">
        <v>1270</v>
      </c>
      <c r="C415" s="336" t="s">
        <v>705</v>
      </c>
      <c r="D415" s="343">
        <v>3510</v>
      </c>
      <c r="E415" s="475">
        <f t="shared" si="11"/>
        <v>3510</v>
      </c>
      <c r="G415" s="363"/>
    </row>
    <row r="416" spans="2:7">
      <c r="B416" s="533" t="s">
        <v>1984</v>
      </c>
      <c r="C416" s="534" t="s">
        <v>1632</v>
      </c>
      <c r="D416" s="343">
        <v>2190</v>
      </c>
      <c r="E416" s="475">
        <f t="shared" ref="E416" si="12">_xlfn.CEILING.MATH(D416-(D416/100*$E$3),10)</f>
        <v>2190</v>
      </c>
      <c r="G416" s="363"/>
    </row>
    <row r="417" spans="2:7" ht="12">
      <c r="B417" s="333" t="s">
        <v>420</v>
      </c>
      <c r="C417" s="334"/>
      <c r="D417" s="334"/>
      <c r="E417" s="334"/>
      <c r="G417" s="363"/>
    </row>
    <row r="418" spans="2:7">
      <c r="B418" s="335" t="s">
        <v>1357</v>
      </c>
      <c r="C418" s="336" t="s">
        <v>815</v>
      </c>
      <c r="D418" s="343">
        <v>3400</v>
      </c>
      <c r="E418" s="475">
        <f t="shared" ref="E418:E476" si="13">_xlfn.CEILING.MATH(D418-(D418/100*$E$3),10)</f>
        <v>3400</v>
      </c>
      <c r="G418" s="363"/>
    </row>
    <row r="419" spans="2:7">
      <c r="B419" s="335" t="s">
        <v>1358</v>
      </c>
      <c r="C419" s="336" t="s">
        <v>816</v>
      </c>
      <c r="D419" s="343">
        <v>3810</v>
      </c>
      <c r="E419" s="475">
        <f t="shared" si="13"/>
        <v>3810</v>
      </c>
      <c r="G419" s="363"/>
    </row>
    <row r="420" spans="2:7">
      <c r="B420" s="335" t="s">
        <v>1359</v>
      </c>
      <c r="C420" s="336" t="s">
        <v>814</v>
      </c>
      <c r="D420" s="343">
        <v>3760</v>
      </c>
      <c r="E420" s="475">
        <f t="shared" si="13"/>
        <v>3760</v>
      </c>
      <c r="G420" s="363"/>
    </row>
    <row r="421" spans="2:7">
      <c r="B421" s="335" t="s">
        <v>1360</v>
      </c>
      <c r="C421" s="336" t="s">
        <v>248</v>
      </c>
      <c r="D421" s="343">
        <v>1420</v>
      </c>
      <c r="E421" s="475">
        <f t="shared" si="13"/>
        <v>1420</v>
      </c>
      <c r="G421" s="363"/>
    </row>
    <row r="422" spans="2:7" ht="12">
      <c r="B422" s="335" t="s">
        <v>1682</v>
      </c>
      <c r="C422" s="338" t="s">
        <v>1622</v>
      </c>
      <c r="D422" s="343">
        <v>3510</v>
      </c>
      <c r="E422" s="475">
        <f t="shared" ref="E422:E423" si="14">_xlfn.CEILING.MATH(D422-(D422/100*$E$3),10)</f>
        <v>3510</v>
      </c>
      <c r="G422" s="363"/>
    </row>
    <row r="423" spans="2:7">
      <c r="B423" s="335" t="s">
        <v>1683</v>
      </c>
      <c r="C423" s="336" t="s">
        <v>1623</v>
      </c>
      <c r="D423" s="343">
        <v>3400</v>
      </c>
      <c r="E423" s="475">
        <f t="shared" si="14"/>
        <v>3400</v>
      </c>
      <c r="G423" s="363"/>
    </row>
    <row r="424" spans="2:7">
      <c r="B424" s="335" t="s">
        <v>1693</v>
      </c>
      <c r="C424" s="336" t="s">
        <v>1694</v>
      </c>
      <c r="D424" s="343">
        <v>3580</v>
      </c>
      <c r="E424" s="475">
        <f t="shared" si="13"/>
        <v>3580</v>
      </c>
      <c r="G424" s="363"/>
    </row>
    <row r="425" spans="2:7">
      <c r="B425" s="335" t="s">
        <v>1695</v>
      </c>
      <c r="C425" s="336" t="s">
        <v>1696</v>
      </c>
      <c r="D425" s="343">
        <v>3740</v>
      </c>
      <c r="E425" s="475">
        <f t="shared" si="13"/>
        <v>3740</v>
      </c>
      <c r="G425" s="363"/>
    </row>
    <row r="426" spans="2:7">
      <c r="B426" s="335" t="s">
        <v>1697</v>
      </c>
      <c r="C426" s="336" t="s">
        <v>1698</v>
      </c>
      <c r="D426" s="343">
        <v>4230</v>
      </c>
      <c r="E426" s="475">
        <f t="shared" si="13"/>
        <v>4230</v>
      </c>
      <c r="G426" s="363"/>
    </row>
    <row r="427" spans="2:7" ht="12">
      <c r="B427" s="337" t="s">
        <v>1271</v>
      </c>
      <c r="C427" s="338"/>
      <c r="D427" s="338"/>
      <c r="E427" s="338"/>
      <c r="G427" s="363"/>
    </row>
    <row r="428" spans="2:7">
      <c r="B428" s="528" t="s">
        <v>1363</v>
      </c>
      <c r="C428" s="336" t="s">
        <v>1335</v>
      </c>
      <c r="D428" s="343">
        <v>12280</v>
      </c>
      <c r="E428" s="475">
        <f t="shared" si="13"/>
        <v>12280</v>
      </c>
      <c r="G428" s="363"/>
    </row>
    <row r="429" spans="2:7">
      <c r="B429" s="528" t="s">
        <v>1364</v>
      </c>
      <c r="C429" s="336" t="s">
        <v>1336</v>
      </c>
      <c r="D429" s="343">
        <v>14320</v>
      </c>
      <c r="E429" s="475">
        <f t="shared" si="13"/>
        <v>14320</v>
      </c>
      <c r="G429" s="363"/>
    </row>
    <row r="430" spans="2:7">
      <c r="B430" s="335" t="s">
        <v>1272</v>
      </c>
      <c r="C430" s="336" t="s">
        <v>20</v>
      </c>
      <c r="D430" s="343">
        <v>12950</v>
      </c>
      <c r="E430" s="475">
        <f t="shared" si="13"/>
        <v>12950</v>
      </c>
      <c r="G430" s="363"/>
    </row>
    <row r="431" spans="2:7">
      <c r="B431" s="335" t="s">
        <v>1273</v>
      </c>
      <c r="C431" s="336" t="s">
        <v>21</v>
      </c>
      <c r="D431" s="343">
        <v>13590</v>
      </c>
      <c r="E431" s="475">
        <f t="shared" si="13"/>
        <v>13590</v>
      </c>
      <c r="G431" s="363"/>
    </row>
    <row r="432" spans="2:7">
      <c r="B432" s="335" t="s">
        <v>1274</v>
      </c>
      <c r="C432" s="336" t="s">
        <v>22</v>
      </c>
      <c r="D432" s="343">
        <v>14500</v>
      </c>
      <c r="E432" s="475">
        <f t="shared" si="13"/>
        <v>14500</v>
      </c>
      <c r="G432" s="363"/>
    </row>
    <row r="433" spans="2:7">
      <c r="B433" s="335" t="s">
        <v>1275</v>
      </c>
      <c r="C433" s="336" t="s">
        <v>23</v>
      </c>
      <c r="D433" s="343">
        <v>9820</v>
      </c>
      <c r="E433" s="475">
        <f t="shared" si="13"/>
        <v>9820</v>
      </c>
      <c r="G433" s="363"/>
    </row>
    <row r="434" spans="2:7">
      <c r="B434" s="335" t="s">
        <v>1276</v>
      </c>
      <c r="C434" s="336" t="s">
        <v>24</v>
      </c>
      <c r="D434" s="343">
        <v>9910</v>
      </c>
      <c r="E434" s="475">
        <f t="shared" si="13"/>
        <v>9910</v>
      </c>
      <c r="G434" s="363"/>
    </row>
    <row r="435" spans="2:7">
      <c r="B435" s="335" t="s">
        <v>1277</v>
      </c>
      <c r="C435" s="336" t="s">
        <v>25</v>
      </c>
      <c r="D435" s="343">
        <v>11060</v>
      </c>
      <c r="E435" s="475">
        <f t="shared" si="13"/>
        <v>11060</v>
      </c>
      <c r="G435" s="363"/>
    </row>
    <row r="436" spans="2:7">
      <c r="B436" s="528" t="s">
        <v>1412</v>
      </c>
      <c r="C436" s="336" t="s">
        <v>1403</v>
      </c>
      <c r="D436" s="343">
        <v>11390</v>
      </c>
      <c r="E436" s="475">
        <f>_xlfn.CEILING.MATH(D436-(D436/100*$E$3),10)</f>
        <v>11390</v>
      </c>
      <c r="G436" s="363"/>
    </row>
    <row r="437" spans="2:7">
      <c r="B437" s="335" t="s">
        <v>1278</v>
      </c>
      <c r="C437" s="336" t="s">
        <v>26</v>
      </c>
      <c r="D437" s="343">
        <v>11730</v>
      </c>
      <c r="E437" s="475">
        <f t="shared" si="13"/>
        <v>11730</v>
      </c>
      <c r="G437" s="363"/>
    </row>
    <row r="438" spans="2:7">
      <c r="B438" s="335" t="s">
        <v>1279</v>
      </c>
      <c r="C438" s="336" t="s">
        <v>27</v>
      </c>
      <c r="D438" s="343">
        <v>13370</v>
      </c>
      <c r="E438" s="475">
        <f t="shared" si="13"/>
        <v>13370</v>
      </c>
      <c r="G438" s="363"/>
    </row>
    <row r="439" spans="2:7">
      <c r="B439" s="335" t="s">
        <v>1280</v>
      </c>
      <c r="C439" s="336" t="s">
        <v>28</v>
      </c>
      <c r="D439" s="343">
        <v>12390</v>
      </c>
      <c r="E439" s="475">
        <f t="shared" si="13"/>
        <v>12390</v>
      </c>
      <c r="G439" s="363"/>
    </row>
    <row r="440" spans="2:7">
      <c r="B440" s="528" t="s">
        <v>1413</v>
      </c>
      <c r="C440" s="336" t="s">
        <v>1404</v>
      </c>
      <c r="D440" s="343">
        <v>12680</v>
      </c>
      <c r="E440" s="475">
        <f>_xlfn.CEILING.MATH(D440-(D440/100*$E$3),10)</f>
        <v>12680</v>
      </c>
      <c r="G440" s="363"/>
    </row>
    <row r="441" spans="2:7">
      <c r="B441" s="335" t="s">
        <v>1281</v>
      </c>
      <c r="C441" s="336" t="s">
        <v>29</v>
      </c>
      <c r="D441" s="343">
        <v>12930</v>
      </c>
      <c r="E441" s="475">
        <f t="shared" si="13"/>
        <v>12930</v>
      </c>
      <c r="G441" s="363"/>
    </row>
    <row r="442" spans="2:7">
      <c r="B442" s="335" t="s">
        <v>1282</v>
      </c>
      <c r="C442" s="336" t="s">
        <v>30</v>
      </c>
      <c r="D442" s="343">
        <v>15520</v>
      </c>
      <c r="E442" s="475">
        <f t="shared" si="13"/>
        <v>15520</v>
      </c>
      <c r="G442" s="363"/>
    </row>
    <row r="443" spans="2:7">
      <c r="B443" s="335" t="s">
        <v>1283</v>
      </c>
      <c r="C443" s="336" t="s">
        <v>31</v>
      </c>
      <c r="D443" s="343">
        <v>8620</v>
      </c>
      <c r="E443" s="475">
        <f t="shared" si="13"/>
        <v>8620</v>
      </c>
      <c r="G443" s="363"/>
    </row>
    <row r="444" spans="2:7">
      <c r="B444" s="335" t="s">
        <v>1284</v>
      </c>
      <c r="C444" s="336" t="s">
        <v>32</v>
      </c>
      <c r="D444" s="343">
        <v>9240</v>
      </c>
      <c r="E444" s="475">
        <f t="shared" si="13"/>
        <v>9240</v>
      </c>
      <c r="G444" s="363"/>
    </row>
    <row r="445" spans="2:7">
      <c r="B445" s="335" t="s">
        <v>1285</v>
      </c>
      <c r="C445" s="336" t="s">
        <v>33</v>
      </c>
      <c r="D445" s="343">
        <v>9860</v>
      </c>
      <c r="E445" s="475">
        <f t="shared" si="13"/>
        <v>9860</v>
      </c>
      <c r="G445" s="363"/>
    </row>
    <row r="446" spans="2:7">
      <c r="B446" s="335" t="s">
        <v>1286</v>
      </c>
      <c r="C446" s="336" t="s">
        <v>34</v>
      </c>
      <c r="D446" s="343">
        <v>10190</v>
      </c>
      <c r="E446" s="475">
        <f t="shared" si="13"/>
        <v>10190</v>
      </c>
      <c r="G446" s="363"/>
    </row>
    <row r="447" spans="2:7">
      <c r="B447" s="335" t="s">
        <v>1287</v>
      </c>
      <c r="C447" s="336" t="s">
        <v>35</v>
      </c>
      <c r="D447" s="343">
        <v>10840</v>
      </c>
      <c r="E447" s="475">
        <f t="shared" si="13"/>
        <v>10840</v>
      </c>
      <c r="G447" s="363"/>
    </row>
    <row r="448" spans="2:7">
      <c r="B448" s="335" t="s">
        <v>1288</v>
      </c>
      <c r="C448" s="336" t="s">
        <v>36</v>
      </c>
      <c r="D448" s="343">
        <v>11440</v>
      </c>
      <c r="E448" s="475">
        <f t="shared" si="13"/>
        <v>11440</v>
      </c>
      <c r="G448" s="363"/>
    </row>
    <row r="449" spans="2:7">
      <c r="B449" s="528" t="s">
        <v>1680</v>
      </c>
      <c r="C449" s="336" t="s">
        <v>1624</v>
      </c>
      <c r="D449" s="343">
        <v>15980</v>
      </c>
      <c r="E449" s="475">
        <f t="shared" si="13"/>
        <v>15980</v>
      </c>
      <c r="G449" s="363"/>
    </row>
    <row r="450" spans="2:7">
      <c r="B450" s="528" t="s">
        <v>1681</v>
      </c>
      <c r="C450" s="336" t="s">
        <v>1625</v>
      </c>
      <c r="D450" s="343">
        <v>18020</v>
      </c>
      <c r="E450" s="475">
        <f t="shared" ref="E450:E465" si="15">_xlfn.CEILING.MATH(D450-(D450/100*$E$3),10)</f>
        <v>18020</v>
      </c>
      <c r="G450" s="363"/>
    </row>
    <row r="451" spans="2:7" ht="12">
      <c r="B451" s="337" t="s">
        <v>1289</v>
      </c>
      <c r="C451" s="338"/>
      <c r="D451" s="338"/>
      <c r="E451" s="338"/>
      <c r="G451" s="363"/>
    </row>
    <row r="452" spans="2:7">
      <c r="B452" s="544" t="s">
        <v>2073</v>
      </c>
      <c r="C452" s="542" t="s">
        <v>2047</v>
      </c>
      <c r="D452" s="343">
        <v>15820</v>
      </c>
      <c r="E452" s="475">
        <f t="shared" si="15"/>
        <v>15820</v>
      </c>
      <c r="G452" s="363"/>
    </row>
    <row r="453" spans="2:7">
      <c r="B453" s="544" t="s">
        <v>2074</v>
      </c>
      <c r="C453" s="542" t="s">
        <v>2056</v>
      </c>
      <c r="D453" s="343">
        <v>24450</v>
      </c>
      <c r="E453" s="475">
        <f t="shared" si="15"/>
        <v>24450</v>
      </c>
      <c r="G453" s="363"/>
    </row>
    <row r="454" spans="2:7">
      <c r="B454" s="544" t="s">
        <v>2075</v>
      </c>
      <c r="C454" s="542" t="s">
        <v>2080</v>
      </c>
      <c r="D454" s="343">
        <v>24450</v>
      </c>
      <c r="E454" s="475">
        <f t="shared" si="15"/>
        <v>24450</v>
      </c>
      <c r="G454" s="363"/>
    </row>
    <row r="455" spans="2:7">
      <c r="B455" s="544" t="s">
        <v>2076</v>
      </c>
      <c r="C455" s="542" t="s">
        <v>2057</v>
      </c>
      <c r="D455" s="343">
        <v>22150</v>
      </c>
      <c r="E455" s="475">
        <f t="shared" si="15"/>
        <v>22150</v>
      </c>
      <c r="G455" s="363"/>
    </row>
    <row r="456" spans="2:7">
      <c r="B456" s="544" t="s">
        <v>2077</v>
      </c>
      <c r="C456" s="542" t="s">
        <v>2081</v>
      </c>
      <c r="D456" s="343">
        <v>22150</v>
      </c>
      <c r="E456" s="475">
        <f t="shared" si="15"/>
        <v>22150</v>
      </c>
      <c r="G456" s="363"/>
    </row>
    <row r="457" spans="2:7">
      <c r="B457" s="544" t="s">
        <v>2078</v>
      </c>
      <c r="C457" s="542" t="s">
        <v>2058</v>
      </c>
      <c r="D457" s="343">
        <v>22750</v>
      </c>
      <c r="E457" s="475">
        <f t="shared" si="15"/>
        <v>22750</v>
      </c>
      <c r="G457" s="363"/>
    </row>
    <row r="458" spans="2:7">
      <c r="B458" s="544" t="s">
        <v>2079</v>
      </c>
      <c r="C458" s="542" t="s">
        <v>2082</v>
      </c>
      <c r="D458" s="343">
        <v>22750</v>
      </c>
      <c r="E458" s="475">
        <f t="shared" si="15"/>
        <v>22750</v>
      </c>
      <c r="G458" s="363"/>
    </row>
    <row r="459" spans="2:7">
      <c r="B459" s="544" t="s">
        <v>2083</v>
      </c>
      <c r="C459" s="542" t="s">
        <v>2051</v>
      </c>
      <c r="D459" s="343">
        <v>25070</v>
      </c>
      <c r="E459" s="475">
        <f t="shared" si="15"/>
        <v>25070</v>
      </c>
      <c r="G459" s="363"/>
    </row>
    <row r="460" spans="2:7">
      <c r="B460" s="544" t="s">
        <v>2084</v>
      </c>
      <c r="C460" s="542" t="s">
        <v>2041</v>
      </c>
      <c r="D460" s="343">
        <v>18570</v>
      </c>
      <c r="E460" s="475">
        <f t="shared" si="15"/>
        <v>18570</v>
      </c>
      <c r="G460" s="363"/>
    </row>
    <row r="461" spans="2:7">
      <c r="B461" s="544" t="s">
        <v>2085</v>
      </c>
      <c r="C461" s="542" t="s">
        <v>2042</v>
      </c>
      <c r="D461" s="343">
        <v>19390</v>
      </c>
      <c r="E461" s="475">
        <f t="shared" si="15"/>
        <v>19390</v>
      </c>
      <c r="G461" s="363"/>
    </row>
    <row r="462" spans="2:7">
      <c r="B462" s="544" t="s">
        <v>2086</v>
      </c>
      <c r="C462" s="542" t="s">
        <v>2043</v>
      </c>
      <c r="D462" s="343">
        <v>20310</v>
      </c>
      <c r="E462" s="475">
        <f t="shared" si="15"/>
        <v>20310</v>
      </c>
      <c r="G462" s="363"/>
    </row>
    <row r="463" spans="2:7">
      <c r="B463" s="545" t="s">
        <v>2009</v>
      </c>
      <c r="C463" s="336" t="s">
        <v>2013</v>
      </c>
      <c r="D463" s="343">
        <v>15280</v>
      </c>
      <c r="E463" s="475">
        <f t="shared" si="15"/>
        <v>15280</v>
      </c>
      <c r="G463" s="363"/>
    </row>
    <row r="464" spans="2:7">
      <c r="B464" s="545" t="s">
        <v>2020</v>
      </c>
      <c r="C464" s="336" t="s">
        <v>2014</v>
      </c>
      <c r="D464" s="343">
        <v>16910</v>
      </c>
      <c r="E464" s="475">
        <f t="shared" si="15"/>
        <v>16910</v>
      </c>
      <c r="G464" s="363"/>
    </row>
    <row r="465" spans="2:7">
      <c r="B465" s="545" t="s">
        <v>2021</v>
      </c>
      <c r="C465" s="336" t="s">
        <v>2015</v>
      </c>
      <c r="D465" s="343">
        <v>19280</v>
      </c>
      <c r="E465" s="475">
        <f t="shared" si="15"/>
        <v>19280</v>
      </c>
      <c r="G465" s="363"/>
    </row>
    <row r="466" spans="2:7">
      <c r="B466" s="543" t="s">
        <v>1290</v>
      </c>
      <c r="C466" s="336" t="s">
        <v>821</v>
      </c>
      <c r="D466" s="343">
        <v>18310</v>
      </c>
      <c r="E466" s="475">
        <f t="shared" si="13"/>
        <v>18310</v>
      </c>
      <c r="G466" s="363"/>
    </row>
    <row r="467" spans="2:7">
      <c r="B467" s="543" t="s">
        <v>1291</v>
      </c>
      <c r="C467" s="336" t="s">
        <v>822</v>
      </c>
      <c r="D467" s="343">
        <v>19050</v>
      </c>
      <c r="E467" s="475">
        <f t="shared" si="13"/>
        <v>19050</v>
      </c>
      <c r="G467" s="363"/>
    </row>
    <row r="468" spans="2:7">
      <c r="B468" s="543" t="s">
        <v>1292</v>
      </c>
      <c r="C468" s="336" t="s">
        <v>823</v>
      </c>
      <c r="D468" s="343">
        <v>20770</v>
      </c>
      <c r="E468" s="475">
        <f t="shared" si="13"/>
        <v>20770</v>
      </c>
      <c r="G468" s="363"/>
    </row>
    <row r="469" spans="2:7">
      <c r="B469" s="335" t="s">
        <v>1365</v>
      </c>
      <c r="C469" s="336" t="s">
        <v>1366</v>
      </c>
      <c r="D469" s="343">
        <v>18270</v>
      </c>
      <c r="E469" s="475">
        <f t="shared" si="13"/>
        <v>18270</v>
      </c>
      <c r="G469" s="363"/>
    </row>
    <row r="470" spans="2:7">
      <c r="B470" s="335" t="s">
        <v>1367</v>
      </c>
      <c r="C470" s="336" t="s">
        <v>1368</v>
      </c>
      <c r="D470" s="343">
        <v>18270</v>
      </c>
      <c r="E470" s="475">
        <f t="shared" si="13"/>
        <v>18270</v>
      </c>
      <c r="G470" s="363"/>
    </row>
    <row r="471" spans="2:7">
      <c r="B471" s="335" t="s">
        <v>1293</v>
      </c>
      <c r="C471" s="336" t="s">
        <v>824</v>
      </c>
      <c r="D471" s="343">
        <v>20540</v>
      </c>
      <c r="E471" s="475">
        <f t="shared" si="13"/>
        <v>20540</v>
      </c>
      <c r="G471" s="363"/>
    </row>
    <row r="472" spans="2:7">
      <c r="B472" s="543" t="s">
        <v>1369</v>
      </c>
      <c r="C472" s="336" t="s">
        <v>1370</v>
      </c>
      <c r="D472" s="343">
        <v>25120</v>
      </c>
      <c r="E472" s="475">
        <f t="shared" si="13"/>
        <v>25120</v>
      </c>
      <c r="G472" s="363"/>
    </row>
    <row r="473" spans="2:7">
      <c r="B473" s="543" t="s">
        <v>1371</v>
      </c>
      <c r="C473" s="336" t="s">
        <v>1372</v>
      </c>
      <c r="D473" s="343">
        <v>25120</v>
      </c>
      <c r="E473" s="475">
        <f t="shared" si="13"/>
        <v>25120</v>
      </c>
      <c r="G473" s="363"/>
    </row>
    <row r="474" spans="2:7">
      <c r="B474" s="543" t="s">
        <v>1373</v>
      </c>
      <c r="C474" s="336" t="s">
        <v>1374</v>
      </c>
      <c r="D474" s="343">
        <v>23140</v>
      </c>
      <c r="E474" s="475">
        <f t="shared" si="13"/>
        <v>23140</v>
      </c>
      <c r="G474" s="363"/>
    </row>
    <row r="475" spans="2:7">
      <c r="B475" s="543" t="s">
        <v>1375</v>
      </c>
      <c r="C475" s="336" t="s">
        <v>1376</v>
      </c>
      <c r="D475" s="343">
        <v>23140</v>
      </c>
      <c r="E475" s="475">
        <f t="shared" si="13"/>
        <v>23140</v>
      </c>
      <c r="G475" s="363"/>
    </row>
    <row r="476" spans="2:7">
      <c r="B476" s="543" t="s">
        <v>1377</v>
      </c>
      <c r="C476" s="336" t="s">
        <v>1378</v>
      </c>
      <c r="D476" s="343">
        <v>23760</v>
      </c>
      <c r="E476" s="475">
        <f t="shared" si="13"/>
        <v>23760</v>
      </c>
      <c r="G476" s="363"/>
    </row>
    <row r="477" spans="2:7">
      <c r="B477" s="543" t="s">
        <v>1379</v>
      </c>
      <c r="C477" s="336" t="s">
        <v>1380</v>
      </c>
      <c r="D477" s="343">
        <v>23830</v>
      </c>
      <c r="E477" s="475">
        <f t="shared" ref="E477:E528" si="16">_xlfn.CEILING.MATH(D477-(D477/100*$E$3),10)</f>
        <v>23830</v>
      </c>
      <c r="G477" s="363"/>
    </row>
    <row r="478" spans="2:7">
      <c r="B478" s="543" t="s">
        <v>1381</v>
      </c>
      <c r="C478" s="336" t="s">
        <v>1382</v>
      </c>
      <c r="D478" s="343">
        <v>23830</v>
      </c>
      <c r="E478" s="475">
        <f t="shared" si="16"/>
        <v>23830</v>
      </c>
      <c r="G478" s="363"/>
    </row>
    <row r="479" spans="2:7">
      <c r="B479" s="335" t="s">
        <v>1294</v>
      </c>
      <c r="C479" s="336" t="s">
        <v>825</v>
      </c>
      <c r="D479" s="343">
        <v>25330</v>
      </c>
      <c r="E479" s="475">
        <f t="shared" si="16"/>
        <v>25330</v>
      </c>
      <c r="G479" s="363"/>
    </row>
    <row r="480" spans="2:7">
      <c r="B480" s="335" t="s">
        <v>1383</v>
      </c>
      <c r="C480" s="336" t="s">
        <v>1384</v>
      </c>
      <c r="D480" s="343">
        <v>31540</v>
      </c>
      <c r="E480" s="475">
        <f t="shared" si="16"/>
        <v>31540</v>
      </c>
      <c r="G480" s="363"/>
    </row>
    <row r="481" spans="2:7">
      <c r="B481" s="528" t="s">
        <v>1941</v>
      </c>
      <c r="C481" s="336" t="s">
        <v>1867</v>
      </c>
      <c r="D481" s="343">
        <v>26360</v>
      </c>
      <c r="E481" s="475">
        <f t="shared" si="16"/>
        <v>26360</v>
      </c>
      <c r="G481" s="363"/>
    </row>
    <row r="482" spans="2:7">
      <c r="B482" s="528" t="s">
        <v>1935</v>
      </c>
      <c r="C482" s="336" t="s">
        <v>1885</v>
      </c>
      <c r="D482" s="343">
        <v>25580</v>
      </c>
      <c r="E482" s="475">
        <f t="shared" si="16"/>
        <v>25580</v>
      </c>
      <c r="G482" s="363"/>
    </row>
    <row r="483" spans="2:7">
      <c r="B483" s="528" t="s">
        <v>1936</v>
      </c>
      <c r="C483" s="336" t="s">
        <v>1937</v>
      </c>
      <c r="D483" s="343">
        <v>25580</v>
      </c>
      <c r="E483" s="475">
        <f t="shared" si="16"/>
        <v>25580</v>
      </c>
      <c r="G483" s="363"/>
    </row>
    <row r="484" spans="2:7">
      <c r="B484" s="528" t="s">
        <v>1938</v>
      </c>
      <c r="C484" s="336" t="s">
        <v>1884</v>
      </c>
      <c r="D484" s="343">
        <v>23400</v>
      </c>
      <c r="E484" s="475">
        <f t="shared" si="16"/>
        <v>23400</v>
      </c>
      <c r="G484" s="363"/>
    </row>
    <row r="485" spans="2:7">
      <c r="B485" s="528" t="s">
        <v>1939</v>
      </c>
      <c r="C485" s="336" t="s">
        <v>1940</v>
      </c>
      <c r="D485" s="343">
        <v>23400</v>
      </c>
      <c r="E485" s="475">
        <f t="shared" si="16"/>
        <v>23400</v>
      </c>
      <c r="G485" s="363"/>
    </row>
    <row r="486" spans="2:7">
      <c r="B486" s="335" t="s">
        <v>1295</v>
      </c>
      <c r="C486" s="336" t="s">
        <v>826</v>
      </c>
      <c r="D486" s="343">
        <v>22520</v>
      </c>
      <c r="E486" s="475">
        <f t="shared" si="16"/>
        <v>22520</v>
      </c>
      <c r="G486" s="363"/>
    </row>
    <row r="487" spans="2:7">
      <c r="B487" s="335" t="s">
        <v>1296</v>
      </c>
      <c r="C487" s="336" t="s">
        <v>827</v>
      </c>
      <c r="D487" s="343">
        <v>13090</v>
      </c>
      <c r="E487" s="475">
        <f t="shared" si="16"/>
        <v>13090</v>
      </c>
      <c r="G487" s="363"/>
    </row>
    <row r="488" spans="2:7">
      <c r="B488" s="335" t="s">
        <v>1297</v>
      </c>
      <c r="C488" s="336" t="s">
        <v>828</v>
      </c>
      <c r="D488" s="343">
        <v>14630</v>
      </c>
      <c r="E488" s="475">
        <f t="shared" si="16"/>
        <v>14630</v>
      </c>
      <c r="G488" s="363"/>
    </row>
    <row r="489" spans="2:7">
      <c r="B489" s="335" t="s">
        <v>1385</v>
      </c>
      <c r="C489" s="336" t="s">
        <v>1386</v>
      </c>
      <c r="D489" s="343">
        <v>25880</v>
      </c>
      <c r="E489" s="475">
        <f t="shared" si="16"/>
        <v>25880</v>
      </c>
      <c r="G489" s="363"/>
    </row>
    <row r="490" spans="2:7" ht="12">
      <c r="B490" s="333" t="s">
        <v>241</v>
      </c>
      <c r="C490" s="334"/>
      <c r="D490" s="334"/>
      <c r="E490" s="334"/>
      <c r="G490" s="363"/>
    </row>
    <row r="491" spans="2:7">
      <c r="B491" s="542" t="s">
        <v>2035</v>
      </c>
      <c r="C491" s="542" t="s">
        <v>2038</v>
      </c>
      <c r="D491" s="343">
        <v>22630</v>
      </c>
      <c r="E491" s="475">
        <f>_xlfn.CEILING.MATH(D491-(D491/100*$E$3),10)</f>
        <v>22630</v>
      </c>
      <c r="G491" s="363"/>
    </row>
    <row r="492" spans="2:7">
      <c r="B492" s="544" t="s">
        <v>2036</v>
      </c>
      <c r="C492" s="542" t="s">
        <v>2039</v>
      </c>
      <c r="D492" s="343">
        <v>23450</v>
      </c>
      <c r="E492" s="475">
        <f t="shared" ref="E492:E499" si="17">_xlfn.CEILING.MATH(D492-(D492/100*$E$3),10)</f>
        <v>23450</v>
      </c>
      <c r="G492" s="363"/>
    </row>
    <row r="493" spans="2:7">
      <c r="B493" s="542" t="s">
        <v>2037</v>
      </c>
      <c r="C493" s="542" t="s">
        <v>2040</v>
      </c>
      <c r="D493" s="343">
        <v>24370</v>
      </c>
      <c r="E493" s="475">
        <f t="shared" si="17"/>
        <v>24370</v>
      </c>
      <c r="G493" s="363"/>
    </row>
    <row r="494" spans="2:7">
      <c r="B494" s="542" t="s">
        <v>2048</v>
      </c>
      <c r="C494" s="542" t="s">
        <v>2050</v>
      </c>
      <c r="D494" s="343">
        <v>29110</v>
      </c>
      <c r="E494" s="475">
        <f t="shared" si="17"/>
        <v>29110</v>
      </c>
      <c r="G494" s="363"/>
    </row>
    <row r="495" spans="2:7">
      <c r="B495" s="542" t="s">
        <v>2044</v>
      </c>
      <c r="C495" s="542" t="s">
        <v>2046</v>
      </c>
      <c r="D495" s="343">
        <v>19930</v>
      </c>
      <c r="E495" s="475">
        <f t="shared" si="17"/>
        <v>19930</v>
      </c>
      <c r="G495" s="363"/>
    </row>
    <row r="496" spans="2:7">
      <c r="B496" s="542" t="s">
        <v>2087</v>
      </c>
      <c r="C496" s="542" t="s">
        <v>2053</v>
      </c>
      <c r="D496" s="343">
        <v>28260</v>
      </c>
      <c r="E496" s="475">
        <f t="shared" si="17"/>
        <v>28260</v>
      </c>
      <c r="G496" s="363"/>
    </row>
    <row r="497" spans="2:7">
      <c r="B497" s="542" t="s">
        <v>2088</v>
      </c>
      <c r="C497" s="542" t="s">
        <v>2093</v>
      </c>
      <c r="D497" s="343">
        <v>28260</v>
      </c>
      <c r="E497" s="475">
        <f>_xlfn.CEILING.MATH(D497-(D497/100*$E$3),10)</f>
        <v>28260</v>
      </c>
      <c r="G497" s="363"/>
    </row>
    <row r="498" spans="2:7">
      <c r="B498" s="542" t="s">
        <v>2089</v>
      </c>
      <c r="C498" s="542" t="s">
        <v>2054</v>
      </c>
      <c r="D498" s="343">
        <v>25960</v>
      </c>
      <c r="E498" s="475">
        <f>_xlfn.CEILING.MATH(D498-(D498/100*$E$3),10)</f>
        <v>25960</v>
      </c>
      <c r="G498" s="363"/>
    </row>
    <row r="499" spans="2:7">
      <c r="B499" s="542" t="s">
        <v>2090</v>
      </c>
      <c r="C499" s="542" t="s">
        <v>2094</v>
      </c>
      <c r="D499" s="343">
        <v>25960</v>
      </c>
      <c r="E499" s="475">
        <f t="shared" si="17"/>
        <v>25960</v>
      </c>
      <c r="G499" s="363"/>
    </row>
    <row r="500" spans="2:7">
      <c r="B500" s="542" t="s">
        <v>2091</v>
      </c>
      <c r="C500" s="542" t="s">
        <v>2055</v>
      </c>
      <c r="D500" s="343">
        <v>26560</v>
      </c>
      <c r="E500" s="475">
        <f>_xlfn.CEILING.MATH(D500-(D500/100*$E$3),10)</f>
        <v>26560</v>
      </c>
      <c r="G500" s="363"/>
    </row>
    <row r="501" spans="2:7">
      <c r="B501" s="542" t="s">
        <v>2092</v>
      </c>
      <c r="C501" s="542" t="s">
        <v>2095</v>
      </c>
      <c r="D501" s="343">
        <v>26560</v>
      </c>
      <c r="E501" s="475">
        <f>_xlfn.CEILING.MATH(D501-(D501/100*$E$3),10)</f>
        <v>26560</v>
      </c>
      <c r="G501" s="363"/>
    </row>
    <row r="502" spans="2:7">
      <c r="B502" s="335" t="s">
        <v>2017</v>
      </c>
      <c r="C502" s="336" t="s">
        <v>2010</v>
      </c>
      <c r="D502" s="343">
        <v>18980</v>
      </c>
      <c r="E502" s="475">
        <f t="shared" si="16"/>
        <v>18980</v>
      </c>
      <c r="G502" s="363"/>
    </row>
    <row r="503" spans="2:7">
      <c r="B503" s="335" t="s">
        <v>2018</v>
      </c>
      <c r="C503" s="336" t="s">
        <v>2011</v>
      </c>
      <c r="D503" s="343">
        <v>20610</v>
      </c>
      <c r="E503" s="475">
        <f t="shared" si="16"/>
        <v>20610</v>
      </c>
      <c r="G503" s="363"/>
    </row>
    <row r="504" spans="2:7">
      <c r="B504" s="335" t="s">
        <v>2019</v>
      </c>
      <c r="C504" s="336" t="s">
        <v>2012</v>
      </c>
      <c r="D504" s="343">
        <v>23390</v>
      </c>
      <c r="E504" s="475">
        <f t="shared" si="16"/>
        <v>23390</v>
      </c>
      <c r="G504" s="363"/>
    </row>
    <row r="505" spans="2:7">
      <c r="B505" s="528" t="s">
        <v>1929</v>
      </c>
      <c r="C505" s="336" t="s">
        <v>1886</v>
      </c>
      <c r="D505" s="343">
        <v>29620</v>
      </c>
      <c r="E505" s="475">
        <f t="shared" si="16"/>
        <v>29620</v>
      </c>
      <c r="G505" s="363"/>
    </row>
    <row r="506" spans="2:7">
      <c r="B506" s="528" t="s">
        <v>1930</v>
      </c>
      <c r="C506" s="336" t="s">
        <v>1931</v>
      </c>
      <c r="D506" s="343">
        <v>29620</v>
      </c>
      <c r="E506" s="475">
        <f t="shared" si="16"/>
        <v>29620</v>
      </c>
      <c r="G506" s="363"/>
    </row>
    <row r="507" spans="2:7">
      <c r="B507" s="528" t="s">
        <v>1932</v>
      </c>
      <c r="C507" s="336" t="s">
        <v>1887</v>
      </c>
      <c r="D507" s="343">
        <v>27210</v>
      </c>
      <c r="E507" s="475">
        <f t="shared" ref="E507:E508" si="18">_xlfn.CEILING.MATH(D507-(D507/100*$E$3),10)</f>
        <v>27210</v>
      </c>
      <c r="G507" s="363"/>
    </row>
    <row r="508" spans="2:7">
      <c r="B508" s="528" t="s">
        <v>1933</v>
      </c>
      <c r="C508" s="336" t="s">
        <v>1934</v>
      </c>
      <c r="D508" s="343">
        <v>27210</v>
      </c>
      <c r="E508" s="475">
        <f t="shared" si="18"/>
        <v>27210</v>
      </c>
      <c r="G508" s="363"/>
    </row>
    <row r="509" spans="2:7">
      <c r="B509" s="335" t="s">
        <v>1387</v>
      </c>
      <c r="C509" s="336" t="s">
        <v>807</v>
      </c>
      <c r="D509" s="343">
        <v>22370</v>
      </c>
      <c r="E509" s="475">
        <f t="shared" si="16"/>
        <v>22370</v>
      </c>
      <c r="G509" s="363"/>
    </row>
    <row r="510" spans="2:7">
      <c r="B510" s="335" t="s">
        <v>1388</v>
      </c>
      <c r="C510" s="336" t="s">
        <v>808</v>
      </c>
      <c r="D510" s="343">
        <v>23110</v>
      </c>
      <c r="E510" s="475">
        <f t="shared" si="16"/>
        <v>23110</v>
      </c>
      <c r="G510" s="363"/>
    </row>
    <row r="511" spans="2:7">
      <c r="B511" s="335" t="s">
        <v>1389</v>
      </c>
      <c r="C511" s="336" t="s">
        <v>809</v>
      </c>
      <c r="D511" s="343">
        <v>24830</v>
      </c>
      <c r="E511" s="475">
        <f t="shared" si="16"/>
        <v>24830</v>
      </c>
      <c r="G511" s="363"/>
    </row>
    <row r="512" spans="2:7">
      <c r="B512" s="335" t="s">
        <v>1828</v>
      </c>
      <c r="C512" s="336" t="s">
        <v>1826</v>
      </c>
      <c r="D512" s="343">
        <v>21970</v>
      </c>
      <c r="E512" s="475">
        <f t="shared" si="16"/>
        <v>21970</v>
      </c>
      <c r="G512" s="363"/>
    </row>
    <row r="513" spans="2:7">
      <c r="B513" s="335" t="s">
        <v>1829</v>
      </c>
      <c r="C513" s="336" t="s">
        <v>1830</v>
      </c>
      <c r="D513" s="343">
        <v>21970</v>
      </c>
      <c r="E513" s="475">
        <f t="shared" si="16"/>
        <v>21970</v>
      </c>
      <c r="G513" s="363"/>
    </row>
    <row r="514" spans="2:7">
      <c r="B514" s="335" t="s">
        <v>1390</v>
      </c>
      <c r="C514" s="336" t="s">
        <v>813</v>
      </c>
      <c r="D514" s="343">
        <v>24650</v>
      </c>
      <c r="E514" s="475">
        <f t="shared" si="16"/>
        <v>24650</v>
      </c>
      <c r="G514" s="363"/>
    </row>
    <row r="515" spans="2:7">
      <c r="B515" s="335" t="s">
        <v>1831</v>
      </c>
      <c r="C515" s="336" t="s">
        <v>1827</v>
      </c>
      <c r="D515" s="343">
        <v>28930</v>
      </c>
      <c r="E515" s="475">
        <f t="shared" si="16"/>
        <v>28930</v>
      </c>
      <c r="G515" s="363"/>
    </row>
    <row r="516" spans="2:7">
      <c r="B516" s="335" t="s">
        <v>1832</v>
      </c>
      <c r="C516" s="336" t="s">
        <v>1833</v>
      </c>
      <c r="D516" s="343">
        <v>28930</v>
      </c>
      <c r="E516" s="475">
        <f t="shared" si="16"/>
        <v>28930</v>
      </c>
      <c r="G516" s="363"/>
    </row>
    <row r="517" spans="2:7">
      <c r="B517" s="335" t="s">
        <v>1834</v>
      </c>
      <c r="C517" s="336" t="s">
        <v>1835</v>
      </c>
      <c r="D517" s="343">
        <v>26950</v>
      </c>
      <c r="E517" s="475">
        <f t="shared" si="16"/>
        <v>26950</v>
      </c>
      <c r="G517" s="363"/>
    </row>
    <row r="518" spans="2:7">
      <c r="B518" s="335" t="s">
        <v>1836</v>
      </c>
      <c r="C518" s="336" t="s">
        <v>1837</v>
      </c>
      <c r="D518" s="343">
        <v>26950</v>
      </c>
      <c r="E518" s="475">
        <f t="shared" si="16"/>
        <v>26950</v>
      </c>
      <c r="G518" s="363"/>
    </row>
    <row r="519" spans="2:7">
      <c r="B519" s="335" t="s">
        <v>1690</v>
      </c>
      <c r="C519" s="336" t="s">
        <v>1687</v>
      </c>
      <c r="D519" s="343">
        <v>27800</v>
      </c>
      <c r="E519" s="475">
        <f t="shared" si="16"/>
        <v>27800</v>
      </c>
      <c r="G519" s="363"/>
    </row>
    <row r="520" spans="2:7">
      <c r="B520" s="335" t="s">
        <v>1838</v>
      </c>
      <c r="C520" s="336" t="s">
        <v>1839</v>
      </c>
      <c r="D520" s="343">
        <v>27640</v>
      </c>
      <c r="E520" s="475">
        <f t="shared" si="16"/>
        <v>27640</v>
      </c>
      <c r="G520" s="363"/>
    </row>
    <row r="521" spans="2:7">
      <c r="B521" s="335" t="s">
        <v>1840</v>
      </c>
      <c r="C521" s="336" t="s">
        <v>1841</v>
      </c>
      <c r="D521" s="343">
        <v>27640</v>
      </c>
      <c r="E521" s="475">
        <f t="shared" si="16"/>
        <v>27640</v>
      </c>
      <c r="G521" s="363"/>
    </row>
    <row r="522" spans="2:7">
      <c r="B522" s="335" t="s">
        <v>1391</v>
      </c>
      <c r="C522" s="336" t="s">
        <v>812</v>
      </c>
      <c r="D522" s="343">
        <v>29440</v>
      </c>
      <c r="E522" s="475">
        <f t="shared" si="16"/>
        <v>29440</v>
      </c>
      <c r="G522" s="363"/>
    </row>
    <row r="523" spans="2:7">
      <c r="B523" s="335" t="s">
        <v>1691</v>
      </c>
      <c r="C523" s="336" t="s">
        <v>1688</v>
      </c>
      <c r="D523" s="343">
        <v>36070</v>
      </c>
      <c r="E523" s="475">
        <f t="shared" si="16"/>
        <v>36070</v>
      </c>
      <c r="G523" s="363"/>
    </row>
    <row r="524" spans="2:7">
      <c r="B524" s="528" t="s">
        <v>1895</v>
      </c>
      <c r="C524" s="336" t="s">
        <v>1868</v>
      </c>
      <c r="D524" s="343">
        <v>30400</v>
      </c>
      <c r="E524" s="475">
        <f t="shared" si="16"/>
        <v>30400</v>
      </c>
      <c r="G524" s="363"/>
    </row>
    <row r="525" spans="2:7">
      <c r="B525" s="335" t="s">
        <v>1392</v>
      </c>
      <c r="C525" s="336" t="s">
        <v>811</v>
      </c>
      <c r="D525" s="343">
        <v>26630</v>
      </c>
      <c r="E525" s="475">
        <f t="shared" si="16"/>
        <v>26630</v>
      </c>
      <c r="G525" s="363"/>
    </row>
    <row r="526" spans="2:7">
      <c r="B526" s="335" t="s">
        <v>1393</v>
      </c>
      <c r="C526" s="336" t="s">
        <v>810</v>
      </c>
      <c r="D526" s="343">
        <v>16790</v>
      </c>
      <c r="E526" s="475">
        <f t="shared" si="16"/>
        <v>16790</v>
      </c>
      <c r="G526" s="363"/>
    </row>
    <row r="527" spans="2:7">
      <c r="B527" s="335" t="s">
        <v>1394</v>
      </c>
      <c r="C527" s="336" t="s">
        <v>806</v>
      </c>
      <c r="D527" s="343">
        <v>18330</v>
      </c>
      <c r="E527" s="475">
        <f t="shared" si="16"/>
        <v>18330</v>
      </c>
      <c r="G527" s="363"/>
    </row>
    <row r="528" spans="2:7">
      <c r="B528" s="335" t="s">
        <v>1692</v>
      </c>
      <c r="C528" s="336" t="s">
        <v>1689</v>
      </c>
      <c r="D528" s="343">
        <v>29920</v>
      </c>
      <c r="E528" s="475">
        <f t="shared" si="16"/>
        <v>29920</v>
      </c>
      <c r="G528" s="363"/>
    </row>
    <row r="529" spans="2:7" ht="12">
      <c r="B529" s="333" t="s">
        <v>422</v>
      </c>
      <c r="C529" s="334"/>
      <c r="D529" s="334"/>
      <c r="E529" s="334"/>
      <c r="G529" s="363"/>
    </row>
    <row r="530" spans="2:7">
      <c r="B530" s="335" t="s">
        <v>1298</v>
      </c>
      <c r="C530" s="336" t="s">
        <v>1299</v>
      </c>
      <c r="D530" s="343">
        <v>2000</v>
      </c>
      <c r="E530" s="475">
        <f t="shared" ref="E530:E531" si="19">_xlfn.CEILING.MATH(D530-(D530/100*$E$3),10)</f>
        <v>2000</v>
      </c>
      <c r="G530" s="363"/>
    </row>
    <row r="531" spans="2:7">
      <c r="B531" s="335" t="s">
        <v>1903</v>
      </c>
      <c r="C531" s="336" t="s">
        <v>141</v>
      </c>
      <c r="D531" s="343">
        <v>2000</v>
      </c>
      <c r="E531" s="475">
        <f t="shared" si="19"/>
        <v>2000</v>
      </c>
      <c r="G531" s="363"/>
    </row>
    <row r="532" spans="2:7">
      <c r="B532" s="335" t="s">
        <v>1300</v>
      </c>
      <c r="C532" s="336" t="s">
        <v>142</v>
      </c>
      <c r="D532" s="343">
        <v>2000</v>
      </c>
      <c r="E532" s="475">
        <f>_xlfn.CEILING.MATH(D532-(D532/100*$E$3),10)</f>
        <v>2000</v>
      </c>
      <c r="G532" s="363"/>
    </row>
    <row r="533" spans="2:7" ht="12">
      <c r="B533" s="333" t="s">
        <v>423</v>
      </c>
      <c r="C533" s="334"/>
      <c r="D533" s="334"/>
      <c r="E533" s="334"/>
    </row>
    <row r="534" spans="2:7">
      <c r="B534" s="335" t="s">
        <v>1330</v>
      </c>
      <c r="C534" s="336" t="s">
        <v>135</v>
      </c>
      <c r="D534" s="343">
        <v>3500</v>
      </c>
      <c r="E534" s="475">
        <f>_xlfn.CEILING.MATH(D534-(D534/100*$E$3),10)</f>
        <v>3500</v>
      </c>
      <c r="G534" s="363"/>
    </row>
    <row r="535" spans="2:7">
      <c r="B535" s="335" t="s">
        <v>1328</v>
      </c>
      <c r="C535" s="336" t="s">
        <v>118</v>
      </c>
      <c r="D535" s="343">
        <v>2900</v>
      </c>
      <c r="E535" s="475">
        <f t="shared" ref="E535:E538" si="20">_xlfn.CEILING.MATH(D535-(D535/100*$E$3),10)</f>
        <v>2900</v>
      </c>
      <c r="G535" s="363"/>
    </row>
    <row r="536" spans="2:7">
      <c r="B536" s="335" t="s">
        <v>1329</v>
      </c>
      <c r="C536" s="336" t="s">
        <v>119</v>
      </c>
      <c r="D536" s="343">
        <v>4390</v>
      </c>
      <c r="E536" s="475">
        <f t="shared" si="20"/>
        <v>4390</v>
      </c>
      <c r="G536" s="363"/>
    </row>
    <row r="537" spans="2:7">
      <c r="B537" s="335" t="s">
        <v>1331</v>
      </c>
      <c r="C537" s="336" t="s">
        <v>147</v>
      </c>
      <c r="D537" s="343">
        <v>2360</v>
      </c>
      <c r="E537" s="475">
        <f t="shared" si="20"/>
        <v>2360</v>
      </c>
      <c r="G537" s="363"/>
    </row>
    <row r="538" spans="2:7">
      <c r="B538" s="335" t="s">
        <v>1332</v>
      </c>
      <c r="C538" s="336" t="s">
        <v>149</v>
      </c>
      <c r="D538" s="343">
        <v>11990</v>
      </c>
      <c r="E538" s="475">
        <f t="shared" si="20"/>
        <v>11990</v>
      </c>
      <c r="G538" s="363"/>
    </row>
    <row r="539" spans="2:7">
      <c r="B539" s="335" t="s">
        <v>1301</v>
      </c>
      <c r="C539" s="336" t="s">
        <v>120</v>
      </c>
      <c r="D539" s="343">
        <v>24980</v>
      </c>
      <c r="E539" s="475">
        <f t="shared" ref="E539:E546" si="21">_xlfn.CEILING.MATH(D539-(D539/100*$E$3),10)</f>
        <v>24980</v>
      </c>
      <c r="G539" s="363"/>
    </row>
    <row r="540" spans="2:7">
      <c r="B540" s="335" t="s">
        <v>1302</v>
      </c>
      <c r="C540" s="336" t="s">
        <v>121</v>
      </c>
      <c r="D540" s="343">
        <v>9780</v>
      </c>
      <c r="E540" s="475">
        <f t="shared" si="21"/>
        <v>9780</v>
      </c>
      <c r="G540" s="363"/>
    </row>
    <row r="541" spans="2:7">
      <c r="B541" s="335" t="s">
        <v>1303</v>
      </c>
      <c r="C541" s="336" t="s">
        <v>122</v>
      </c>
      <c r="D541" s="343">
        <v>18680</v>
      </c>
      <c r="E541" s="475">
        <f t="shared" si="21"/>
        <v>18680</v>
      </c>
      <c r="G541" s="363"/>
    </row>
    <row r="542" spans="2:7">
      <c r="B542" s="335" t="s">
        <v>1304</v>
      </c>
      <c r="C542" s="336" t="s">
        <v>123</v>
      </c>
      <c r="D542" s="343">
        <v>14100</v>
      </c>
      <c r="E542" s="475">
        <f t="shared" si="21"/>
        <v>14100</v>
      </c>
      <c r="G542" s="363"/>
    </row>
    <row r="543" spans="2:7">
      <c r="B543" s="335" t="s">
        <v>1305</v>
      </c>
      <c r="C543" s="336" t="s">
        <v>124</v>
      </c>
      <c r="D543" s="343">
        <v>12310</v>
      </c>
      <c r="E543" s="475">
        <f t="shared" si="21"/>
        <v>12310</v>
      </c>
      <c r="G543" s="363"/>
    </row>
    <row r="544" spans="2:7">
      <c r="B544" s="335" t="s">
        <v>1306</v>
      </c>
      <c r="C544" s="336" t="s">
        <v>125</v>
      </c>
      <c r="D544" s="343">
        <v>6030</v>
      </c>
      <c r="E544" s="475">
        <f t="shared" si="21"/>
        <v>6030</v>
      </c>
      <c r="G544" s="363"/>
    </row>
    <row r="545" spans="2:7">
      <c r="B545" s="335" t="s">
        <v>1307</v>
      </c>
      <c r="C545" s="336" t="s">
        <v>1308</v>
      </c>
      <c r="D545" s="343">
        <v>1740</v>
      </c>
      <c r="E545" s="475">
        <f t="shared" si="21"/>
        <v>1740</v>
      </c>
      <c r="G545" s="363"/>
    </row>
    <row r="546" spans="2:7">
      <c r="B546" s="335" t="s">
        <v>1307</v>
      </c>
      <c r="C546" s="336" t="s">
        <v>1309</v>
      </c>
      <c r="D546" s="343">
        <v>3060</v>
      </c>
      <c r="E546" s="475">
        <f t="shared" si="21"/>
        <v>3060</v>
      </c>
      <c r="G546" s="363"/>
    </row>
    <row r="547" spans="2:7" ht="11.25" customHeight="1">
      <c r="B547" s="539" t="s">
        <v>1636</v>
      </c>
      <c r="C547" s="540" t="s">
        <v>869</v>
      </c>
      <c r="D547" s="343" t="s">
        <v>870</v>
      </c>
    </row>
    <row r="548" spans="2:7">
      <c r="B548" s="359" t="s">
        <v>1637</v>
      </c>
      <c r="C548" s="360"/>
      <c r="D548" s="360"/>
      <c r="E548" s="360"/>
    </row>
    <row r="549" spans="2:7" ht="12">
      <c r="B549" s="333" t="s">
        <v>1638</v>
      </c>
      <c r="C549" s="334"/>
      <c r="D549" s="334"/>
      <c r="E549" s="334"/>
    </row>
    <row r="550" spans="2:7" ht="12">
      <c r="B550" s="333" t="s">
        <v>1639</v>
      </c>
      <c r="C550" s="334"/>
      <c r="D550" s="334"/>
      <c r="E550" s="334"/>
    </row>
    <row r="551" spans="2:7" ht="12">
      <c r="B551" s="337" t="s">
        <v>1640</v>
      </c>
      <c r="C551" s="338"/>
      <c r="D551" s="338"/>
      <c r="E551" s="338"/>
    </row>
    <row r="552" spans="2:7">
      <c r="B552" s="528" t="s">
        <v>1906</v>
      </c>
      <c r="C552" s="336" t="s">
        <v>1874</v>
      </c>
      <c r="D552" s="343">
        <v>24510</v>
      </c>
      <c r="E552" s="475">
        <f t="shared" ref="E552:E562" si="22">_xlfn.CEILING.MATH(D552-(D552/100*$E$2),10)</f>
        <v>24510</v>
      </c>
      <c r="G552" s="393"/>
    </row>
    <row r="553" spans="2:7">
      <c r="B553" s="528" t="s">
        <v>1907</v>
      </c>
      <c r="C553" s="336" t="s">
        <v>1908</v>
      </c>
      <c r="D553" s="343">
        <v>24510</v>
      </c>
      <c r="E553" s="475">
        <f t="shared" si="22"/>
        <v>24510</v>
      </c>
      <c r="G553" s="393"/>
    </row>
    <row r="554" spans="2:7">
      <c r="B554" s="528" t="s">
        <v>1909</v>
      </c>
      <c r="C554" s="336" t="s">
        <v>1875</v>
      </c>
      <c r="D554" s="343">
        <v>26310</v>
      </c>
      <c r="E554" s="475">
        <f t="shared" si="22"/>
        <v>26310</v>
      </c>
      <c r="G554" s="393"/>
    </row>
    <row r="555" spans="2:7">
      <c r="B555" s="528" t="s">
        <v>1910</v>
      </c>
      <c r="C555" s="336" t="s">
        <v>1911</v>
      </c>
      <c r="D555" s="343">
        <v>26310</v>
      </c>
      <c r="E555" s="475">
        <f t="shared" si="22"/>
        <v>26310</v>
      </c>
      <c r="G555" s="393"/>
    </row>
    <row r="556" spans="2:7">
      <c r="B556" s="528" t="s">
        <v>1912</v>
      </c>
      <c r="C556" s="336" t="s">
        <v>1865</v>
      </c>
      <c r="D556" s="343">
        <v>24240</v>
      </c>
      <c r="E556" s="475">
        <f t="shared" si="22"/>
        <v>24240</v>
      </c>
      <c r="G556" s="393"/>
    </row>
    <row r="557" spans="2:7">
      <c r="B557" s="528" t="s">
        <v>1913</v>
      </c>
      <c r="C557" s="336" t="s">
        <v>1856</v>
      </c>
      <c r="D557" s="343">
        <v>17230</v>
      </c>
      <c r="E557" s="475">
        <f t="shared" si="22"/>
        <v>17230</v>
      </c>
      <c r="G557" s="393"/>
    </row>
    <row r="558" spans="2:7">
      <c r="B558" s="528" t="s">
        <v>1914</v>
      </c>
      <c r="C558" s="336" t="s">
        <v>1857</v>
      </c>
      <c r="D558" s="343">
        <v>17500</v>
      </c>
      <c r="E558" s="475">
        <f t="shared" si="22"/>
        <v>17500</v>
      </c>
      <c r="G558" s="393"/>
    </row>
    <row r="559" spans="2:7">
      <c r="B559" s="528" t="s">
        <v>1915</v>
      </c>
      <c r="C559" s="336" t="s">
        <v>1858</v>
      </c>
      <c r="D559" s="343">
        <v>18720</v>
      </c>
      <c r="E559" s="475">
        <f t="shared" si="22"/>
        <v>18720</v>
      </c>
      <c r="G559" s="393"/>
    </row>
    <row r="560" spans="2:7">
      <c r="B560" s="528" t="s">
        <v>1916</v>
      </c>
      <c r="C560" s="336" t="s">
        <v>1801</v>
      </c>
      <c r="D560" s="343">
        <v>17270</v>
      </c>
      <c r="E560" s="475">
        <f t="shared" si="22"/>
        <v>17270</v>
      </c>
      <c r="G560" s="393"/>
    </row>
    <row r="561" spans="2:7">
      <c r="B561" s="528" t="s">
        <v>1917</v>
      </c>
      <c r="C561" s="336" t="s">
        <v>1897</v>
      </c>
      <c r="D561" s="343">
        <v>17900</v>
      </c>
      <c r="E561" s="475">
        <f t="shared" si="22"/>
        <v>17900</v>
      </c>
      <c r="G561" s="393"/>
    </row>
    <row r="562" spans="2:7">
      <c r="B562" s="528" t="s">
        <v>1918</v>
      </c>
      <c r="C562" s="336" t="s">
        <v>1802</v>
      </c>
      <c r="D562" s="343">
        <v>18630</v>
      </c>
      <c r="E562" s="475">
        <f t="shared" si="22"/>
        <v>18630</v>
      </c>
      <c r="G562" s="393"/>
    </row>
    <row r="563" spans="2:7">
      <c r="B563" s="335" t="s">
        <v>1902</v>
      </c>
      <c r="C563" s="336" t="s">
        <v>1852</v>
      </c>
      <c r="D563" s="343">
        <v>29870</v>
      </c>
      <c r="E563" s="475">
        <f t="shared" ref="E563:E616" si="23">_xlfn.CEILING.MATH(D563-(D563/100*$E$2),10)</f>
        <v>29870</v>
      </c>
      <c r="G563" s="393"/>
    </row>
    <row r="564" spans="2:7">
      <c r="B564" s="335" t="s">
        <v>1641</v>
      </c>
      <c r="C564" s="336" t="s">
        <v>1594</v>
      </c>
      <c r="D564" s="343">
        <v>25710</v>
      </c>
      <c r="E564" s="475">
        <f t="shared" si="23"/>
        <v>25710</v>
      </c>
      <c r="G564" s="393"/>
    </row>
    <row r="565" spans="2:7">
      <c r="B565" s="335" t="s">
        <v>1642</v>
      </c>
      <c r="C565" s="336" t="s">
        <v>1593</v>
      </c>
      <c r="D565" s="343">
        <v>24150</v>
      </c>
      <c r="E565" s="475">
        <f t="shared" si="23"/>
        <v>24150</v>
      </c>
      <c r="G565" s="393"/>
    </row>
    <row r="566" spans="2:7">
      <c r="B566" s="335" t="s">
        <v>1643</v>
      </c>
      <c r="C566" s="336" t="s">
        <v>1617</v>
      </c>
      <c r="D566" s="343">
        <v>16070</v>
      </c>
      <c r="E566" s="475">
        <f t="shared" si="23"/>
        <v>16070</v>
      </c>
      <c r="G566" s="393"/>
    </row>
    <row r="567" spans="2:7">
      <c r="B567" s="335" t="s">
        <v>1644</v>
      </c>
      <c r="C567" s="336" t="s">
        <v>1618</v>
      </c>
      <c r="D567" s="343">
        <v>16630</v>
      </c>
      <c r="E567" s="475">
        <f t="shared" si="23"/>
        <v>16630</v>
      </c>
      <c r="G567" s="393"/>
    </row>
    <row r="568" spans="2:7">
      <c r="B568" s="335" t="s">
        <v>1645</v>
      </c>
      <c r="C568" s="336" t="s">
        <v>1619</v>
      </c>
      <c r="D568" s="343">
        <v>16780</v>
      </c>
      <c r="E568" s="475">
        <f t="shared" si="23"/>
        <v>16780</v>
      </c>
      <c r="G568" s="393"/>
    </row>
    <row r="569" spans="2:7">
      <c r="B569" s="335" t="s">
        <v>1646</v>
      </c>
      <c r="C569" s="336" t="s">
        <v>1620</v>
      </c>
      <c r="D569" s="343">
        <v>15850</v>
      </c>
      <c r="E569" s="475">
        <f t="shared" si="23"/>
        <v>15850</v>
      </c>
      <c r="G569" s="393"/>
    </row>
    <row r="570" spans="2:7">
      <c r="B570" s="335" t="s">
        <v>1647</v>
      </c>
      <c r="C570" s="336" t="s">
        <v>1621</v>
      </c>
      <c r="D570" s="343">
        <v>16270</v>
      </c>
      <c r="E570" s="475">
        <f t="shared" si="23"/>
        <v>16270</v>
      </c>
      <c r="G570" s="393"/>
    </row>
    <row r="571" spans="2:7">
      <c r="B571" s="335" t="s">
        <v>1648</v>
      </c>
      <c r="C571" s="336" t="s">
        <v>1649</v>
      </c>
      <c r="D571" s="343">
        <v>16910</v>
      </c>
      <c r="E571" s="475">
        <f t="shared" si="23"/>
        <v>16910</v>
      </c>
      <c r="G571" s="393"/>
    </row>
    <row r="572" spans="2:7">
      <c r="B572" s="528" t="s">
        <v>1919</v>
      </c>
      <c r="C572" s="336" t="s">
        <v>1859</v>
      </c>
      <c r="D572" s="343">
        <v>13530</v>
      </c>
      <c r="E572" s="475">
        <f t="shared" ref="E572:E583" si="24">_xlfn.CEILING.MATH(D572-(D572/100*$E$2),10)</f>
        <v>13530</v>
      </c>
      <c r="G572" s="393"/>
    </row>
    <row r="573" spans="2:7">
      <c r="B573" s="528" t="s">
        <v>1920</v>
      </c>
      <c r="C573" s="336" t="s">
        <v>1860</v>
      </c>
      <c r="D573" s="343">
        <v>13800</v>
      </c>
      <c r="E573" s="475">
        <f t="shared" si="24"/>
        <v>13800</v>
      </c>
      <c r="G573" s="393"/>
    </row>
    <row r="574" spans="2:7">
      <c r="B574" s="528" t="s">
        <v>1921</v>
      </c>
      <c r="C574" s="336" t="s">
        <v>1861</v>
      </c>
      <c r="D574" s="343">
        <v>15020</v>
      </c>
      <c r="E574" s="475">
        <f t="shared" si="24"/>
        <v>15020</v>
      </c>
      <c r="G574" s="393"/>
    </row>
    <row r="575" spans="2:7">
      <c r="B575" s="528" t="s">
        <v>1922</v>
      </c>
      <c r="C575" s="336" t="s">
        <v>1878</v>
      </c>
      <c r="D575" s="343">
        <v>20700</v>
      </c>
      <c r="E575" s="475">
        <f t="shared" si="24"/>
        <v>20700</v>
      </c>
      <c r="G575" s="393"/>
    </row>
    <row r="576" spans="2:7">
      <c r="B576" s="528" t="s">
        <v>1923</v>
      </c>
      <c r="C576" s="336" t="s">
        <v>1924</v>
      </c>
      <c r="D576" s="343">
        <v>20700</v>
      </c>
      <c r="E576" s="475">
        <f t="shared" si="24"/>
        <v>20700</v>
      </c>
      <c r="G576" s="393"/>
    </row>
    <row r="577" spans="2:7">
      <c r="B577" s="528" t="s">
        <v>1925</v>
      </c>
      <c r="C577" s="336" t="s">
        <v>1879</v>
      </c>
      <c r="D577" s="343">
        <v>22500</v>
      </c>
      <c r="E577" s="475">
        <f t="shared" si="24"/>
        <v>22500</v>
      </c>
      <c r="G577" s="393"/>
    </row>
    <row r="578" spans="2:7">
      <c r="B578" s="528" t="s">
        <v>1926</v>
      </c>
      <c r="C578" s="336" t="s">
        <v>1927</v>
      </c>
      <c r="D578" s="343">
        <v>22500</v>
      </c>
      <c r="E578" s="475">
        <f t="shared" si="24"/>
        <v>22500</v>
      </c>
      <c r="G578" s="393"/>
    </row>
    <row r="579" spans="2:7">
      <c r="B579" s="528" t="s">
        <v>1928</v>
      </c>
      <c r="C579" s="336" t="s">
        <v>1864</v>
      </c>
      <c r="D579" s="343">
        <v>20360</v>
      </c>
      <c r="E579" s="475">
        <f t="shared" si="24"/>
        <v>20360</v>
      </c>
      <c r="G579" s="393"/>
    </row>
    <row r="580" spans="2:7">
      <c r="B580" s="528" t="s">
        <v>1686</v>
      </c>
      <c r="C580" s="336" t="s">
        <v>1684</v>
      </c>
      <c r="D580" s="343">
        <v>13570</v>
      </c>
      <c r="E580" s="475">
        <f t="shared" si="24"/>
        <v>13570</v>
      </c>
      <c r="G580" s="393"/>
    </row>
    <row r="581" spans="2:7">
      <c r="B581" s="528" t="s">
        <v>1898</v>
      </c>
      <c r="C581" s="336" t="s">
        <v>1896</v>
      </c>
      <c r="D581" s="343">
        <v>14200</v>
      </c>
      <c r="E581" s="475">
        <f t="shared" si="24"/>
        <v>14200</v>
      </c>
      <c r="G581" s="393"/>
    </row>
    <row r="582" spans="2:7">
      <c r="B582" s="528" t="s">
        <v>1414</v>
      </c>
      <c r="C582" s="336" t="s">
        <v>1405</v>
      </c>
      <c r="D582" s="343">
        <v>14930</v>
      </c>
      <c r="E582" s="475">
        <f t="shared" si="24"/>
        <v>14930</v>
      </c>
      <c r="G582" s="393"/>
    </row>
    <row r="583" spans="2:7">
      <c r="B583" s="528" t="s">
        <v>1899</v>
      </c>
      <c r="C583" s="336" t="s">
        <v>1346</v>
      </c>
      <c r="D583" s="343">
        <v>10480</v>
      </c>
      <c r="E583" s="475">
        <f t="shared" si="24"/>
        <v>10480</v>
      </c>
      <c r="G583" s="393"/>
    </row>
    <row r="584" spans="2:7">
      <c r="B584" s="528" t="s">
        <v>1422</v>
      </c>
      <c r="C584" s="336" t="s">
        <v>1421</v>
      </c>
      <c r="D584" s="343">
        <v>11020</v>
      </c>
      <c r="E584" s="475">
        <f t="shared" si="23"/>
        <v>11020</v>
      </c>
      <c r="G584" s="393"/>
    </row>
    <row r="585" spans="2:7">
      <c r="B585" s="528" t="s">
        <v>1900</v>
      </c>
      <c r="C585" s="336" t="s">
        <v>1347</v>
      </c>
      <c r="D585" s="343">
        <v>11370</v>
      </c>
      <c r="E585" s="475">
        <f t="shared" si="23"/>
        <v>11370</v>
      </c>
      <c r="G585" s="393"/>
    </row>
    <row r="586" spans="2:7">
      <c r="B586" s="528" t="s">
        <v>1901</v>
      </c>
      <c r="C586" s="336" t="s">
        <v>1348</v>
      </c>
      <c r="D586" s="343">
        <v>11950</v>
      </c>
      <c r="E586" s="475">
        <f t="shared" si="23"/>
        <v>11950</v>
      </c>
      <c r="G586" s="393"/>
    </row>
    <row r="587" spans="2:7">
      <c r="B587" s="528" t="s">
        <v>1361</v>
      </c>
      <c r="C587" s="336" t="s">
        <v>1349</v>
      </c>
      <c r="D587" s="343">
        <v>10220</v>
      </c>
      <c r="E587" s="475">
        <f t="shared" si="23"/>
        <v>10220</v>
      </c>
      <c r="G587" s="393"/>
    </row>
    <row r="588" spans="2:7">
      <c r="B588" s="528" t="s">
        <v>1362</v>
      </c>
      <c r="C588" s="336" t="s">
        <v>1350</v>
      </c>
      <c r="D588" s="343">
        <v>11570</v>
      </c>
      <c r="E588" s="475">
        <f t="shared" si="23"/>
        <v>11570</v>
      </c>
      <c r="G588" s="393"/>
    </row>
    <row r="589" spans="2:7">
      <c r="B589" s="335" t="s">
        <v>1650</v>
      </c>
      <c r="C589" s="336" t="s">
        <v>1572</v>
      </c>
      <c r="D589" s="343">
        <v>9770</v>
      </c>
      <c r="E589" s="475">
        <f t="shared" si="23"/>
        <v>9770</v>
      </c>
      <c r="G589" s="393"/>
    </row>
    <row r="590" spans="2:7">
      <c r="B590" s="335" t="s">
        <v>1651</v>
      </c>
      <c r="C590" s="336" t="s">
        <v>1573</v>
      </c>
      <c r="D590" s="343">
        <v>9860</v>
      </c>
      <c r="E590" s="475">
        <f t="shared" si="23"/>
        <v>9860</v>
      </c>
      <c r="G590" s="393"/>
    </row>
    <row r="591" spans="2:7">
      <c r="B591" s="335" t="s">
        <v>1652</v>
      </c>
      <c r="C591" s="336" t="s">
        <v>1574</v>
      </c>
      <c r="D591" s="343">
        <v>10860</v>
      </c>
      <c r="E591" s="475">
        <f t="shared" si="23"/>
        <v>10860</v>
      </c>
      <c r="G591" s="393"/>
    </row>
    <row r="592" spans="2:7">
      <c r="B592" s="335" t="s">
        <v>1653</v>
      </c>
      <c r="C592" s="336" t="s">
        <v>1575</v>
      </c>
      <c r="D592" s="343">
        <v>12370</v>
      </c>
      <c r="E592" s="475">
        <f t="shared" si="23"/>
        <v>12370</v>
      </c>
      <c r="G592" s="393"/>
    </row>
    <row r="593" spans="2:7">
      <c r="B593" s="335" t="s">
        <v>1654</v>
      </c>
      <c r="C593" s="336" t="s">
        <v>1576</v>
      </c>
      <c r="D593" s="343">
        <v>12930</v>
      </c>
      <c r="E593" s="475">
        <f t="shared" si="23"/>
        <v>12930</v>
      </c>
      <c r="G593" s="393"/>
    </row>
    <row r="594" spans="2:7">
      <c r="B594" s="335" t="s">
        <v>1655</v>
      </c>
      <c r="C594" s="336" t="s">
        <v>1577</v>
      </c>
      <c r="D594" s="343">
        <v>13080</v>
      </c>
      <c r="E594" s="475">
        <f t="shared" si="23"/>
        <v>13080</v>
      </c>
      <c r="G594" s="393"/>
    </row>
    <row r="595" spans="2:7">
      <c r="B595" s="335" t="s">
        <v>1656</v>
      </c>
      <c r="C595" s="336" t="s">
        <v>1587</v>
      </c>
      <c r="D595" s="343">
        <v>12150</v>
      </c>
      <c r="E595" s="475">
        <f t="shared" si="23"/>
        <v>12150</v>
      </c>
      <c r="G595" s="393"/>
    </row>
    <row r="596" spans="2:7">
      <c r="B596" s="335" t="s">
        <v>1657</v>
      </c>
      <c r="C596" s="336" t="s">
        <v>1588</v>
      </c>
      <c r="D596" s="343">
        <v>12570</v>
      </c>
      <c r="E596" s="475">
        <f t="shared" si="23"/>
        <v>12570</v>
      </c>
      <c r="G596" s="393"/>
    </row>
    <row r="597" spans="2:7">
      <c r="B597" s="335" t="s">
        <v>1658</v>
      </c>
      <c r="C597" s="336" t="s">
        <v>1589</v>
      </c>
      <c r="D597" s="343">
        <v>13210</v>
      </c>
      <c r="E597" s="475">
        <f t="shared" si="23"/>
        <v>13210</v>
      </c>
      <c r="G597" s="393"/>
    </row>
    <row r="598" spans="2:7">
      <c r="B598" s="335" t="s">
        <v>1659</v>
      </c>
      <c r="C598" s="336" t="s">
        <v>1609</v>
      </c>
      <c r="D598" s="343">
        <v>25830</v>
      </c>
      <c r="E598" s="475">
        <f t="shared" si="23"/>
        <v>25830</v>
      </c>
      <c r="G598" s="393"/>
    </row>
    <row r="599" spans="2:7">
      <c r="B599" s="335" t="s">
        <v>1660</v>
      </c>
      <c r="C599" s="336" t="s">
        <v>1596</v>
      </c>
      <c r="D599" s="343">
        <v>21600</v>
      </c>
      <c r="E599" s="475">
        <f t="shared" si="23"/>
        <v>21600</v>
      </c>
      <c r="G599" s="393"/>
    </row>
    <row r="600" spans="2:7">
      <c r="B600" s="335" t="s">
        <v>1661</v>
      </c>
      <c r="C600" s="336" t="s">
        <v>1595</v>
      </c>
      <c r="D600" s="343">
        <v>20040</v>
      </c>
      <c r="E600" s="475">
        <f t="shared" si="23"/>
        <v>20040</v>
      </c>
      <c r="G600" s="393"/>
    </row>
    <row r="601" spans="2:7" ht="12">
      <c r="B601" s="337" t="s">
        <v>1662</v>
      </c>
      <c r="C601" s="338"/>
      <c r="D601" s="338"/>
      <c r="E601" s="338"/>
      <c r="G601" s="393"/>
    </row>
    <row r="602" spans="2:7">
      <c r="B602" s="335" t="s">
        <v>1663</v>
      </c>
      <c r="C602" s="336" t="s">
        <v>1611</v>
      </c>
      <c r="D602" s="343">
        <v>1510</v>
      </c>
      <c r="E602" s="475">
        <f t="shared" si="23"/>
        <v>1510</v>
      </c>
      <c r="G602" s="393"/>
    </row>
    <row r="603" spans="2:7" ht="22.5">
      <c r="B603" s="335" t="s">
        <v>1664</v>
      </c>
      <c r="C603" s="336" t="s">
        <v>1597</v>
      </c>
      <c r="D603" s="343">
        <v>1470</v>
      </c>
      <c r="E603" s="475">
        <f t="shared" si="23"/>
        <v>1470</v>
      </c>
      <c r="G603" s="393"/>
    </row>
    <row r="604" spans="2:7">
      <c r="B604" s="335" t="s">
        <v>1665</v>
      </c>
      <c r="C604" s="336" t="s">
        <v>1598</v>
      </c>
      <c r="D604" s="343">
        <v>1560</v>
      </c>
      <c r="E604" s="475">
        <f t="shared" si="23"/>
        <v>1560</v>
      </c>
      <c r="G604" s="393"/>
    </row>
    <row r="605" spans="2:7">
      <c r="B605" s="335" t="s">
        <v>1666</v>
      </c>
      <c r="C605" s="336" t="s">
        <v>1612</v>
      </c>
      <c r="D605" s="343">
        <v>1710</v>
      </c>
      <c r="E605" s="475">
        <f t="shared" si="23"/>
        <v>1710</v>
      </c>
      <c r="G605" s="393"/>
    </row>
    <row r="606" spans="2:7">
      <c r="B606" s="359" t="s">
        <v>1667</v>
      </c>
      <c r="C606" s="360"/>
      <c r="D606" s="360"/>
      <c r="E606" s="360"/>
      <c r="G606" s="393"/>
    </row>
    <row r="607" spans="2:7">
      <c r="B607" s="528" t="s">
        <v>1943</v>
      </c>
      <c r="C607" s="336" t="s">
        <v>1685</v>
      </c>
      <c r="D607" s="343">
        <v>3370</v>
      </c>
      <c r="E607" s="475">
        <f t="shared" si="23"/>
        <v>3370</v>
      </c>
      <c r="G607" s="393"/>
    </row>
    <row r="608" spans="2:7">
      <c r="B608" s="528" t="s">
        <v>1944</v>
      </c>
      <c r="C608" s="336" t="s">
        <v>1894</v>
      </c>
      <c r="D608" s="343">
        <v>3550</v>
      </c>
      <c r="E608" s="475">
        <f t="shared" si="23"/>
        <v>3550</v>
      </c>
      <c r="G608" s="393"/>
    </row>
    <row r="609" spans="2:7">
      <c r="B609" s="528" t="s">
        <v>1945</v>
      </c>
      <c r="C609" s="336" t="s">
        <v>1408</v>
      </c>
      <c r="D609" s="343">
        <v>3740</v>
      </c>
      <c r="E609" s="475">
        <f t="shared" si="23"/>
        <v>3740</v>
      </c>
      <c r="G609" s="393"/>
    </row>
    <row r="610" spans="2:7">
      <c r="B610" s="528" t="s">
        <v>1946</v>
      </c>
      <c r="C610" s="336" t="s">
        <v>1876</v>
      </c>
      <c r="D610" s="343">
        <v>4990</v>
      </c>
      <c r="E610" s="475">
        <f t="shared" si="23"/>
        <v>4990</v>
      </c>
      <c r="G610" s="393"/>
    </row>
    <row r="611" spans="2:7">
      <c r="B611" s="528" t="s">
        <v>1947</v>
      </c>
      <c r="C611" s="336" t="s">
        <v>1877</v>
      </c>
      <c r="D611" s="343">
        <v>5340</v>
      </c>
      <c r="E611" s="475">
        <f t="shared" si="23"/>
        <v>5340</v>
      </c>
      <c r="G611" s="393"/>
    </row>
    <row r="612" spans="2:7">
      <c r="B612" s="528" t="s">
        <v>1948</v>
      </c>
      <c r="C612" s="336" t="s">
        <v>1863</v>
      </c>
      <c r="D612" s="343">
        <v>4990</v>
      </c>
      <c r="E612" s="475">
        <f t="shared" si="23"/>
        <v>4990</v>
      </c>
      <c r="G612" s="393"/>
    </row>
    <row r="613" spans="2:7">
      <c r="B613" s="335" t="s">
        <v>1668</v>
      </c>
      <c r="C613" s="336" t="s">
        <v>1610</v>
      </c>
      <c r="D613" s="343">
        <v>6540</v>
      </c>
      <c r="E613" s="475">
        <f t="shared" si="23"/>
        <v>6540</v>
      </c>
      <c r="G613" s="393"/>
    </row>
    <row r="614" spans="2:7">
      <c r="B614" s="335" t="s">
        <v>1669</v>
      </c>
      <c r="C614" s="336" t="s">
        <v>1631</v>
      </c>
      <c r="D614" s="343">
        <v>3930</v>
      </c>
      <c r="E614" s="475">
        <f t="shared" si="23"/>
        <v>3930</v>
      </c>
      <c r="G614" s="393"/>
    </row>
    <row r="615" spans="2:7">
      <c r="B615" s="335" t="s">
        <v>1670</v>
      </c>
      <c r="C615" s="336" t="s">
        <v>1630</v>
      </c>
      <c r="D615" s="343">
        <v>3740</v>
      </c>
      <c r="E615" s="475">
        <f t="shared" si="23"/>
        <v>3740</v>
      </c>
      <c r="G615" s="393"/>
    </row>
    <row r="616" spans="2:7">
      <c r="B616" s="335" t="s">
        <v>1671</v>
      </c>
      <c r="C616" s="336" t="s">
        <v>1578</v>
      </c>
      <c r="D616" s="343">
        <v>2570</v>
      </c>
      <c r="E616" s="475">
        <f t="shared" si="23"/>
        <v>2570</v>
      </c>
      <c r="G616" s="393"/>
    </row>
    <row r="617" spans="2:7">
      <c r="B617" s="335" t="s">
        <v>1672</v>
      </c>
      <c r="C617" s="336" t="s">
        <v>1579</v>
      </c>
      <c r="D617" s="343">
        <v>2570</v>
      </c>
      <c r="E617" s="475">
        <f t="shared" ref="E617:E627" si="25">_xlfn.CEILING.MATH(D617-(D617/100*$E$2),10)</f>
        <v>2570</v>
      </c>
      <c r="G617" s="393"/>
    </row>
    <row r="618" spans="2:7">
      <c r="B618" s="335" t="s">
        <v>1673</v>
      </c>
      <c r="C618" s="336" t="s">
        <v>1580</v>
      </c>
      <c r="D618" s="343">
        <v>2800</v>
      </c>
      <c r="E618" s="475">
        <f t="shared" si="25"/>
        <v>2800</v>
      </c>
      <c r="G618" s="393"/>
    </row>
    <row r="619" spans="2:7">
      <c r="B619" s="335" t="s">
        <v>1674</v>
      </c>
      <c r="C619" s="336" t="s">
        <v>1581</v>
      </c>
      <c r="D619" s="343">
        <v>2800</v>
      </c>
      <c r="E619" s="475">
        <f t="shared" si="25"/>
        <v>2800</v>
      </c>
      <c r="G619" s="393"/>
    </row>
    <row r="620" spans="2:7">
      <c r="B620" s="335" t="s">
        <v>1675</v>
      </c>
      <c r="C620" s="336" t="s">
        <v>1582</v>
      </c>
      <c r="D620" s="343">
        <v>3040</v>
      </c>
      <c r="E620" s="475">
        <f t="shared" si="25"/>
        <v>3040</v>
      </c>
      <c r="G620" s="393"/>
    </row>
    <row r="621" spans="2:7">
      <c r="B621" s="335" t="s">
        <v>1676</v>
      </c>
      <c r="C621" s="336" t="s">
        <v>1583</v>
      </c>
      <c r="D621" s="343">
        <v>3130</v>
      </c>
      <c r="E621" s="475">
        <f t="shared" si="25"/>
        <v>3130</v>
      </c>
      <c r="G621" s="393"/>
    </row>
    <row r="622" spans="2:7">
      <c r="B622" s="335" t="s">
        <v>1949</v>
      </c>
      <c r="C622" s="336" t="s">
        <v>1590</v>
      </c>
      <c r="D622" s="343">
        <v>3290</v>
      </c>
      <c r="E622" s="475">
        <f t="shared" si="25"/>
        <v>3290</v>
      </c>
      <c r="G622" s="393"/>
    </row>
    <row r="623" spans="2:7">
      <c r="B623" s="335" t="s">
        <v>1950</v>
      </c>
      <c r="C623" s="336" t="s">
        <v>1591</v>
      </c>
      <c r="D623" s="343">
        <v>3440</v>
      </c>
      <c r="E623" s="475">
        <f t="shared" si="25"/>
        <v>3440</v>
      </c>
      <c r="G623" s="393"/>
    </row>
    <row r="624" spans="2:7">
      <c r="B624" s="335" t="s">
        <v>1951</v>
      </c>
      <c r="C624" s="336" t="s">
        <v>1592</v>
      </c>
      <c r="D624" s="343">
        <v>3670</v>
      </c>
      <c r="E624" s="475">
        <f t="shared" si="25"/>
        <v>3670</v>
      </c>
      <c r="G624" s="393"/>
    </row>
    <row r="625" spans="2:7">
      <c r="B625" s="335" t="s">
        <v>1677</v>
      </c>
      <c r="C625" s="336" t="s">
        <v>1635</v>
      </c>
      <c r="D625" s="343">
        <v>2140</v>
      </c>
      <c r="E625" s="475">
        <f t="shared" si="25"/>
        <v>2140</v>
      </c>
      <c r="G625" s="393"/>
    </row>
    <row r="626" spans="2:7">
      <c r="B626" s="335" t="s">
        <v>1678</v>
      </c>
      <c r="C626" s="336" t="s">
        <v>1634</v>
      </c>
      <c r="D626" s="343">
        <v>2380</v>
      </c>
      <c r="E626" s="475">
        <f t="shared" si="25"/>
        <v>2380</v>
      </c>
      <c r="G626" s="393"/>
    </row>
    <row r="627" spans="2:7">
      <c r="B627" s="335" t="s">
        <v>1679</v>
      </c>
      <c r="C627" s="336" t="s">
        <v>1633</v>
      </c>
      <c r="D627" s="343">
        <v>2380</v>
      </c>
      <c r="E627" s="475">
        <f t="shared" si="25"/>
        <v>2380</v>
      </c>
      <c r="G627" s="393"/>
    </row>
    <row r="628" spans="2:7" ht="12">
      <c r="B628" s="333" t="s">
        <v>230</v>
      </c>
      <c r="C628" s="334"/>
      <c r="D628" s="334"/>
      <c r="E628" s="334"/>
    </row>
    <row r="629" spans="2:7">
      <c r="B629" s="335" t="s">
        <v>1310</v>
      </c>
      <c r="C629" s="336" t="s">
        <v>1311</v>
      </c>
      <c r="D629" s="343">
        <v>1020</v>
      </c>
      <c r="E629" s="361">
        <v>620</v>
      </c>
      <c r="G629" s="366"/>
    </row>
    <row r="630" spans="2:7" ht="12">
      <c r="B630" s="333" t="s">
        <v>1424</v>
      </c>
      <c r="C630" s="334"/>
      <c r="D630" s="334"/>
      <c r="E630" s="334"/>
      <c r="G630" s="364"/>
    </row>
    <row r="631" spans="2:7">
      <c r="B631" s="335" t="s">
        <v>1425</v>
      </c>
      <c r="C631" s="336" t="s">
        <v>789</v>
      </c>
      <c r="D631" s="343">
        <v>16670</v>
      </c>
      <c r="E631" s="475">
        <f t="shared" ref="E631:E651" si="26">_xlfn.CEILING.MATH(D631-(D631/100*$E$4),10)</f>
        <v>16670</v>
      </c>
      <c r="G631" s="364"/>
    </row>
    <row r="632" spans="2:7">
      <c r="B632" s="335" t="s">
        <v>1426</v>
      </c>
      <c r="C632" s="336" t="s">
        <v>790</v>
      </c>
      <c r="D632" s="343">
        <v>16880</v>
      </c>
      <c r="E632" s="475">
        <f t="shared" si="26"/>
        <v>16880</v>
      </c>
      <c r="G632" s="364"/>
    </row>
    <row r="633" spans="2:7">
      <c r="B633" s="335" t="s">
        <v>1427</v>
      </c>
      <c r="C633" s="336" t="s">
        <v>791</v>
      </c>
      <c r="D633" s="343">
        <v>12940</v>
      </c>
      <c r="E633" s="475">
        <f t="shared" si="26"/>
        <v>12940</v>
      </c>
      <c r="G633" s="364"/>
    </row>
    <row r="634" spans="2:7">
      <c r="B634" s="335" t="s">
        <v>1428</v>
      </c>
      <c r="C634" s="336" t="s">
        <v>792</v>
      </c>
      <c r="D634" s="343">
        <v>13900</v>
      </c>
      <c r="E634" s="475">
        <f>_xlfn.CEILING.MATH(D634-(D634/100*$E$4),10)</f>
        <v>13900</v>
      </c>
      <c r="G634" s="364"/>
    </row>
    <row r="635" spans="2:7">
      <c r="B635" s="335" t="s">
        <v>1429</v>
      </c>
      <c r="C635" s="336" t="s">
        <v>793</v>
      </c>
      <c r="D635" s="343">
        <v>11640</v>
      </c>
      <c r="E635" s="475">
        <f t="shared" si="26"/>
        <v>11640</v>
      </c>
      <c r="G635" s="364"/>
    </row>
    <row r="636" spans="2:7">
      <c r="B636" s="335" t="s">
        <v>1430</v>
      </c>
      <c r="C636" s="336" t="s">
        <v>794</v>
      </c>
      <c r="D636" s="343">
        <v>12050</v>
      </c>
      <c r="E636" s="475">
        <f t="shared" si="26"/>
        <v>12050</v>
      </c>
      <c r="G636" s="364"/>
    </row>
    <row r="637" spans="2:7">
      <c r="B637" s="335" t="s">
        <v>1431</v>
      </c>
      <c r="C637" s="336" t="s">
        <v>795</v>
      </c>
      <c r="D637" s="343">
        <v>12310</v>
      </c>
      <c r="E637" s="475">
        <f t="shared" si="26"/>
        <v>12310</v>
      </c>
      <c r="G637" s="364"/>
    </row>
    <row r="638" spans="2:7">
      <c r="B638" s="335" t="s">
        <v>1432</v>
      </c>
      <c r="C638" s="336" t="s">
        <v>796</v>
      </c>
      <c r="D638" s="343">
        <v>12650</v>
      </c>
      <c r="E638" s="475">
        <f t="shared" si="26"/>
        <v>12650</v>
      </c>
      <c r="G638" s="364"/>
    </row>
    <row r="639" spans="2:7" ht="12">
      <c r="B639" s="333" t="s">
        <v>1433</v>
      </c>
      <c r="C639" s="334"/>
      <c r="D639" s="334"/>
      <c r="E639" s="334"/>
      <c r="G639" s="364"/>
    </row>
    <row r="640" spans="2:7">
      <c r="B640" s="335" t="s">
        <v>1434</v>
      </c>
      <c r="C640" s="336" t="s">
        <v>1395</v>
      </c>
      <c r="D640" s="343">
        <v>33530</v>
      </c>
      <c r="E640" s="475">
        <f t="shared" si="26"/>
        <v>33530</v>
      </c>
      <c r="G640" s="364"/>
    </row>
    <row r="641" spans="2:7">
      <c r="B641" s="335" t="s">
        <v>1435</v>
      </c>
      <c r="C641" s="336" t="s">
        <v>1396</v>
      </c>
      <c r="D641" s="343">
        <v>33530</v>
      </c>
      <c r="E641" s="475">
        <f t="shared" si="26"/>
        <v>33530</v>
      </c>
      <c r="G641" s="364"/>
    </row>
    <row r="642" spans="2:7">
      <c r="B642" s="335" t="s">
        <v>1436</v>
      </c>
      <c r="C642" s="336" t="s">
        <v>838</v>
      </c>
      <c r="D642" s="343">
        <v>35820</v>
      </c>
      <c r="E642" s="475">
        <f t="shared" si="26"/>
        <v>35820</v>
      </c>
      <c r="G642" s="364"/>
    </row>
    <row r="643" spans="2:7" ht="22.5">
      <c r="B643" s="335" t="s">
        <v>1437</v>
      </c>
      <c r="C643" s="336" t="s">
        <v>839</v>
      </c>
      <c r="D643" s="343">
        <v>35820</v>
      </c>
      <c r="E643" s="475">
        <f t="shared" si="26"/>
        <v>35820</v>
      </c>
      <c r="G643" s="364"/>
    </row>
    <row r="644" spans="2:7">
      <c r="B644" s="335" t="s">
        <v>1438</v>
      </c>
      <c r="C644" s="336" t="s">
        <v>1397</v>
      </c>
      <c r="D644" s="343">
        <v>21820</v>
      </c>
      <c r="E644" s="475">
        <f t="shared" si="26"/>
        <v>21820</v>
      </c>
      <c r="G644" s="364"/>
    </row>
    <row r="645" spans="2:7">
      <c r="B645" s="335" t="s">
        <v>1439</v>
      </c>
      <c r="C645" s="336" t="s">
        <v>1398</v>
      </c>
      <c r="D645" s="343">
        <v>21820</v>
      </c>
      <c r="E645" s="475">
        <f t="shared" si="26"/>
        <v>21820</v>
      </c>
      <c r="G645" s="364"/>
    </row>
    <row r="646" spans="2:7">
      <c r="B646" s="335" t="s">
        <v>1440</v>
      </c>
      <c r="C646" s="336" t="s">
        <v>836</v>
      </c>
      <c r="D646" s="343">
        <v>24110</v>
      </c>
      <c r="E646" s="475">
        <f t="shared" si="26"/>
        <v>24110</v>
      </c>
      <c r="G646" s="364"/>
    </row>
    <row r="647" spans="2:7">
      <c r="B647" s="335" t="s">
        <v>1441</v>
      </c>
      <c r="C647" s="336" t="s">
        <v>837</v>
      </c>
      <c r="D647" s="343">
        <v>24110</v>
      </c>
      <c r="E647" s="475">
        <f t="shared" si="26"/>
        <v>24110</v>
      </c>
      <c r="G647" s="364"/>
    </row>
    <row r="648" spans="2:7" ht="12">
      <c r="B648" s="333" t="s">
        <v>1314</v>
      </c>
      <c r="C648" s="334"/>
      <c r="D648" s="334"/>
      <c r="E648" s="334"/>
      <c r="G648" s="364"/>
    </row>
    <row r="649" spans="2:7" ht="22.5">
      <c r="B649" s="335" t="s">
        <v>1442</v>
      </c>
      <c r="C649" s="336" t="s">
        <v>724</v>
      </c>
      <c r="D649" s="343">
        <v>32540</v>
      </c>
      <c r="E649" s="475">
        <f t="shared" si="26"/>
        <v>32540</v>
      </c>
      <c r="G649" s="364"/>
    </row>
    <row r="650" spans="2:7" ht="22.5">
      <c r="B650" s="335" t="s">
        <v>1443</v>
      </c>
      <c r="C650" s="336" t="s">
        <v>725</v>
      </c>
      <c r="D650" s="343">
        <v>33730</v>
      </c>
      <c r="E650" s="475">
        <f t="shared" si="26"/>
        <v>33730</v>
      </c>
      <c r="G650" s="364"/>
    </row>
    <row r="651" spans="2:7" ht="22.5">
      <c r="B651" s="335" t="s">
        <v>1444</v>
      </c>
      <c r="C651" s="336" t="s">
        <v>726</v>
      </c>
      <c r="D651" s="343">
        <v>28440</v>
      </c>
      <c r="E651" s="475">
        <f t="shared" si="26"/>
        <v>28440</v>
      </c>
      <c r="G651" s="364"/>
    </row>
    <row r="652" spans="2:7" ht="22.5">
      <c r="B652" s="335" t="s">
        <v>1445</v>
      </c>
      <c r="C652" s="336" t="s">
        <v>727</v>
      </c>
      <c r="D652" s="343">
        <v>30010</v>
      </c>
      <c r="E652" s="475">
        <f t="shared" ref="E652:E694" si="27">_xlfn.CEILING.MATH(D652-(D652/100*$E$4),10)</f>
        <v>30010</v>
      </c>
      <c r="G652" s="364"/>
    </row>
    <row r="653" spans="2:7" ht="22.5">
      <c r="B653" s="335" t="s">
        <v>1446</v>
      </c>
      <c r="C653" s="336" t="s">
        <v>728</v>
      </c>
      <c r="D653" s="343">
        <v>30510</v>
      </c>
      <c r="E653" s="475">
        <f t="shared" si="27"/>
        <v>30510</v>
      </c>
      <c r="G653" s="364"/>
    </row>
    <row r="654" spans="2:7" ht="22.5">
      <c r="B654" s="335" t="s">
        <v>1447</v>
      </c>
      <c r="C654" s="336" t="s">
        <v>729</v>
      </c>
      <c r="D654" s="343">
        <v>20490</v>
      </c>
      <c r="E654" s="475">
        <f t="shared" si="27"/>
        <v>20490</v>
      </c>
      <c r="G654" s="364"/>
    </row>
    <row r="655" spans="2:7" ht="22.5">
      <c r="B655" s="335" t="s">
        <v>1448</v>
      </c>
      <c r="C655" s="336" t="s">
        <v>730</v>
      </c>
      <c r="D655" s="343">
        <v>22050</v>
      </c>
      <c r="E655" s="475">
        <f t="shared" si="27"/>
        <v>22050</v>
      </c>
      <c r="G655" s="364"/>
    </row>
    <row r="656" spans="2:7" ht="22.5">
      <c r="B656" s="335" t="s">
        <v>1449</v>
      </c>
      <c r="C656" s="336" t="s">
        <v>731</v>
      </c>
      <c r="D656" s="343">
        <v>17760</v>
      </c>
      <c r="E656" s="475">
        <f t="shared" si="27"/>
        <v>17760</v>
      </c>
      <c r="G656" s="364"/>
    </row>
    <row r="657" spans="2:7" ht="22.5">
      <c r="B657" s="335" t="s">
        <v>1450</v>
      </c>
      <c r="C657" s="336" t="s">
        <v>732</v>
      </c>
      <c r="D657" s="343">
        <v>19940</v>
      </c>
      <c r="E657" s="475">
        <f t="shared" si="27"/>
        <v>19940</v>
      </c>
      <c r="G657" s="364"/>
    </row>
    <row r="658" spans="2:7" ht="22.5">
      <c r="B658" s="335" t="s">
        <v>1451</v>
      </c>
      <c r="C658" s="336" t="s">
        <v>733</v>
      </c>
      <c r="D658" s="343">
        <v>19830</v>
      </c>
      <c r="E658" s="475">
        <f t="shared" si="27"/>
        <v>19830</v>
      </c>
      <c r="G658" s="364"/>
    </row>
    <row r="659" spans="2:7" ht="22.5">
      <c r="B659" s="335" t="s">
        <v>1452</v>
      </c>
      <c r="C659" s="336" t="s">
        <v>1315</v>
      </c>
      <c r="D659" s="343">
        <v>26570</v>
      </c>
      <c r="E659" s="475">
        <f t="shared" si="27"/>
        <v>26570</v>
      </c>
      <c r="G659" s="364"/>
    </row>
    <row r="660" spans="2:7" ht="22.5">
      <c r="B660" s="335" t="s">
        <v>1541</v>
      </c>
      <c r="C660" s="336" t="s">
        <v>1316</v>
      </c>
      <c r="D660" s="343">
        <v>28140</v>
      </c>
      <c r="E660" s="475">
        <f>_xlfn.CEILING.MATH(D660-(D660/100*$E$4),10)</f>
        <v>28140</v>
      </c>
      <c r="G660" s="364"/>
    </row>
    <row r="661" spans="2:7" ht="22.5">
      <c r="B661" s="335" t="s">
        <v>1542</v>
      </c>
      <c r="C661" s="336" t="s">
        <v>1317</v>
      </c>
      <c r="D661" s="343">
        <v>28640</v>
      </c>
      <c r="E661" s="475">
        <f>_xlfn.CEILING.MATH(D661-(D661/100*$E$4),10)</f>
        <v>28640</v>
      </c>
      <c r="G661" s="364"/>
    </row>
    <row r="662" spans="2:7" ht="12">
      <c r="B662" s="333" t="s">
        <v>1728</v>
      </c>
      <c r="C662" s="334"/>
      <c r="D662" s="334"/>
      <c r="E662" s="334"/>
      <c r="G662" s="364"/>
    </row>
    <row r="663" spans="2:7" ht="22.5">
      <c r="B663" s="335" t="s">
        <v>1729</v>
      </c>
      <c r="C663" s="336" t="s">
        <v>1730</v>
      </c>
      <c r="D663" s="343">
        <v>32540</v>
      </c>
      <c r="E663" s="475">
        <f t="shared" si="27"/>
        <v>32540</v>
      </c>
      <c r="G663" s="364"/>
    </row>
    <row r="664" spans="2:7" ht="22.5">
      <c r="B664" s="335" t="s">
        <v>1731</v>
      </c>
      <c r="C664" s="336" t="s">
        <v>1732</v>
      </c>
      <c r="D664" s="343">
        <v>33730</v>
      </c>
      <c r="E664" s="475">
        <f t="shared" si="27"/>
        <v>33730</v>
      </c>
      <c r="G664" s="364"/>
    </row>
    <row r="665" spans="2:7">
      <c r="B665" s="335" t="s">
        <v>1793</v>
      </c>
      <c r="C665" s="336" t="s">
        <v>1733</v>
      </c>
      <c r="D665" s="343">
        <v>33530</v>
      </c>
      <c r="E665" s="475">
        <f t="shared" si="27"/>
        <v>33530</v>
      </c>
      <c r="G665" s="364"/>
    </row>
    <row r="666" spans="2:7" ht="22.5">
      <c r="B666" s="335" t="s">
        <v>1794</v>
      </c>
      <c r="C666" s="336" t="s">
        <v>1734</v>
      </c>
      <c r="D666" s="343">
        <v>33530</v>
      </c>
      <c r="E666" s="475">
        <f t="shared" si="27"/>
        <v>33530</v>
      </c>
      <c r="G666" s="364"/>
    </row>
    <row r="667" spans="2:7" ht="22.5">
      <c r="B667" s="335" t="s">
        <v>1795</v>
      </c>
      <c r="C667" s="336" t="s">
        <v>1735</v>
      </c>
      <c r="D667" s="343">
        <v>35820</v>
      </c>
      <c r="E667" s="475">
        <f t="shared" si="27"/>
        <v>35820</v>
      </c>
      <c r="G667" s="364"/>
    </row>
    <row r="668" spans="2:7" ht="22.5">
      <c r="B668" s="335" t="s">
        <v>1796</v>
      </c>
      <c r="C668" s="336" t="s">
        <v>1736</v>
      </c>
      <c r="D668" s="343">
        <v>35820</v>
      </c>
      <c r="E668" s="475">
        <f t="shared" si="27"/>
        <v>35820</v>
      </c>
      <c r="G668" s="364"/>
    </row>
    <row r="669" spans="2:7">
      <c r="B669" s="335" t="s">
        <v>1737</v>
      </c>
      <c r="C669" s="336" t="s">
        <v>1738</v>
      </c>
      <c r="D669" s="343">
        <v>26510</v>
      </c>
      <c r="E669" s="475">
        <f t="shared" si="27"/>
        <v>26510</v>
      </c>
      <c r="G669" s="364"/>
    </row>
    <row r="670" spans="2:7" ht="22.5">
      <c r="B670" s="335" t="s">
        <v>1739</v>
      </c>
      <c r="C670" s="336" t="s">
        <v>1740</v>
      </c>
      <c r="D670" s="343">
        <v>28440</v>
      </c>
      <c r="E670" s="475">
        <f t="shared" si="27"/>
        <v>28440</v>
      </c>
      <c r="G670" s="364"/>
    </row>
    <row r="671" spans="2:7" ht="22.5">
      <c r="B671" s="335" t="s">
        <v>1741</v>
      </c>
      <c r="C671" s="336" t="s">
        <v>1742</v>
      </c>
      <c r="D671" s="343">
        <v>30010</v>
      </c>
      <c r="E671" s="475">
        <f t="shared" si="27"/>
        <v>30010</v>
      </c>
      <c r="G671" s="364"/>
    </row>
    <row r="672" spans="2:7" ht="22.5">
      <c r="B672" s="335" t="s">
        <v>1743</v>
      </c>
      <c r="C672" s="336" t="s">
        <v>1744</v>
      </c>
      <c r="D672" s="343">
        <v>30510</v>
      </c>
      <c r="E672" s="475">
        <f t="shared" si="27"/>
        <v>30510</v>
      </c>
      <c r="G672" s="364"/>
    </row>
    <row r="673" spans="2:7">
      <c r="B673" s="335" t="s">
        <v>1745</v>
      </c>
      <c r="C673" s="336" t="s">
        <v>1746</v>
      </c>
      <c r="D673" s="343">
        <v>20490</v>
      </c>
      <c r="E673" s="475">
        <f t="shared" si="27"/>
        <v>20490</v>
      </c>
      <c r="G673" s="364"/>
    </row>
    <row r="674" spans="2:7">
      <c r="B674" s="335" t="s">
        <v>1747</v>
      </c>
      <c r="C674" s="336" t="s">
        <v>1748</v>
      </c>
      <c r="D674" s="343">
        <v>22050</v>
      </c>
      <c r="E674" s="475">
        <f t="shared" si="27"/>
        <v>22050</v>
      </c>
      <c r="G674" s="364"/>
    </row>
    <row r="675" spans="2:7">
      <c r="B675" s="335" t="s">
        <v>2004</v>
      </c>
      <c r="C675" s="336" t="s">
        <v>1749</v>
      </c>
      <c r="D675" s="343">
        <v>21820</v>
      </c>
      <c r="E675" s="475">
        <f t="shared" si="27"/>
        <v>21820</v>
      </c>
      <c r="G675" s="364"/>
    </row>
    <row r="676" spans="2:7">
      <c r="B676" s="335" t="s">
        <v>2005</v>
      </c>
      <c r="C676" s="336" t="s">
        <v>1750</v>
      </c>
      <c r="D676" s="343">
        <v>21820</v>
      </c>
      <c r="E676" s="475">
        <f t="shared" si="27"/>
        <v>21820</v>
      </c>
      <c r="G676" s="364"/>
    </row>
    <row r="677" spans="2:7">
      <c r="B677" s="335" t="s">
        <v>2006</v>
      </c>
      <c r="C677" s="336" t="s">
        <v>1751</v>
      </c>
      <c r="D677" s="343">
        <v>24110</v>
      </c>
      <c r="E677" s="475">
        <f t="shared" si="27"/>
        <v>24110</v>
      </c>
      <c r="G677" s="364"/>
    </row>
    <row r="678" spans="2:7">
      <c r="B678" s="335" t="s">
        <v>2007</v>
      </c>
      <c r="C678" s="336" t="s">
        <v>1752</v>
      </c>
      <c r="D678" s="343">
        <v>24110</v>
      </c>
      <c r="E678" s="475">
        <f t="shared" si="27"/>
        <v>24110</v>
      </c>
      <c r="G678" s="364"/>
    </row>
    <row r="679" spans="2:7">
      <c r="B679" s="335" t="s">
        <v>1753</v>
      </c>
      <c r="C679" s="336" t="s">
        <v>1754</v>
      </c>
      <c r="D679" s="343">
        <v>16580</v>
      </c>
      <c r="E679" s="475">
        <f t="shared" si="27"/>
        <v>16580</v>
      </c>
      <c r="G679" s="364"/>
    </row>
    <row r="680" spans="2:7">
      <c r="B680" s="335" t="s">
        <v>1755</v>
      </c>
      <c r="C680" s="336" t="s">
        <v>1756</v>
      </c>
      <c r="D680" s="343">
        <v>17760</v>
      </c>
      <c r="E680" s="475">
        <f t="shared" si="27"/>
        <v>17760</v>
      </c>
      <c r="G680" s="364"/>
    </row>
    <row r="681" spans="2:7">
      <c r="B681" s="335" t="s">
        <v>1757</v>
      </c>
      <c r="C681" s="336" t="s">
        <v>1758</v>
      </c>
      <c r="D681" s="343">
        <v>19940</v>
      </c>
      <c r="E681" s="475">
        <f t="shared" si="27"/>
        <v>19940</v>
      </c>
      <c r="G681" s="364"/>
    </row>
    <row r="682" spans="2:7">
      <c r="B682" s="335" t="s">
        <v>1759</v>
      </c>
      <c r="C682" s="336" t="s">
        <v>1760</v>
      </c>
      <c r="D682" s="343">
        <v>19830</v>
      </c>
      <c r="E682" s="475">
        <f t="shared" si="27"/>
        <v>19830</v>
      </c>
      <c r="G682" s="364"/>
    </row>
    <row r="683" spans="2:7" ht="12">
      <c r="B683" s="333" t="s">
        <v>1453</v>
      </c>
      <c r="C683" s="334"/>
      <c r="D683" s="334"/>
      <c r="E683" s="334"/>
      <c r="G683" s="364"/>
    </row>
    <row r="684" spans="2:7" ht="12">
      <c r="B684" s="337" t="s">
        <v>1454</v>
      </c>
      <c r="C684" s="338"/>
      <c r="D684" s="338"/>
      <c r="E684" s="338"/>
      <c r="G684" s="364"/>
    </row>
    <row r="685" spans="2:7" ht="22.5">
      <c r="B685" s="335" t="s">
        <v>1455</v>
      </c>
      <c r="C685" s="336" t="s">
        <v>762</v>
      </c>
      <c r="D685" s="343">
        <v>32540</v>
      </c>
      <c r="E685" s="475">
        <f t="shared" si="27"/>
        <v>32540</v>
      </c>
      <c r="G685" s="364"/>
    </row>
    <row r="686" spans="2:7" ht="22.5">
      <c r="B686" s="335" t="s">
        <v>1456</v>
      </c>
      <c r="C686" s="336" t="s">
        <v>764</v>
      </c>
      <c r="D686" s="343">
        <v>33730</v>
      </c>
      <c r="E686" s="475">
        <f t="shared" si="27"/>
        <v>33730</v>
      </c>
      <c r="G686" s="364"/>
    </row>
    <row r="687" spans="2:7" ht="22.5">
      <c r="B687" s="335" t="s">
        <v>1457</v>
      </c>
      <c r="C687" s="336" t="s">
        <v>766</v>
      </c>
      <c r="D687" s="343">
        <v>28440</v>
      </c>
      <c r="E687" s="475">
        <f t="shared" si="27"/>
        <v>28440</v>
      </c>
      <c r="G687" s="364"/>
    </row>
    <row r="688" spans="2:7" ht="22.5">
      <c r="B688" s="335" t="s">
        <v>1458</v>
      </c>
      <c r="C688" s="336" t="s">
        <v>768</v>
      </c>
      <c r="D688" s="343">
        <v>30010</v>
      </c>
      <c r="E688" s="475">
        <f t="shared" si="27"/>
        <v>30010</v>
      </c>
      <c r="G688" s="364"/>
    </row>
    <row r="689" spans="2:7" ht="22.5">
      <c r="B689" s="335" t="s">
        <v>1459</v>
      </c>
      <c r="C689" s="336" t="s">
        <v>770</v>
      </c>
      <c r="D689" s="343">
        <v>30510</v>
      </c>
      <c r="E689" s="475">
        <f t="shared" si="27"/>
        <v>30510</v>
      </c>
      <c r="G689" s="364"/>
    </row>
    <row r="690" spans="2:7" ht="22.5">
      <c r="B690" s="335" t="s">
        <v>1460</v>
      </c>
      <c r="C690" s="336" t="s">
        <v>772</v>
      </c>
      <c r="D690" s="343">
        <v>20490</v>
      </c>
      <c r="E690" s="475">
        <f t="shared" si="27"/>
        <v>20490</v>
      </c>
      <c r="G690" s="364"/>
    </row>
    <row r="691" spans="2:7" ht="22.5">
      <c r="B691" s="335" t="s">
        <v>1461</v>
      </c>
      <c r="C691" s="336" t="s">
        <v>774</v>
      </c>
      <c r="D691" s="343">
        <v>22050</v>
      </c>
      <c r="E691" s="475">
        <f t="shared" si="27"/>
        <v>22050</v>
      </c>
      <c r="G691" s="364"/>
    </row>
    <row r="692" spans="2:7" ht="22.5">
      <c r="B692" s="335" t="s">
        <v>1462</v>
      </c>
      <c r="C692" s="336" t="s">
        <v>776</v>
      </c>
      <c r="D692" s="343">
        <v>17760</v>
      </c>
      <c r="E692" s="475">
        <f t="shared" si="27"/>
        <v>17760</v>
      </c>
      <c r="G692" s="364"/>
    </row>
    <row r="693" spans="2:7" ht="22.5">
      <c r="B693" s="335" t="s">
        <v>1463</v>
      </c>
      <c r="C693" s="336" t="s">
        <v>778</v>
      </c>
      <c r="D693" s="343">
        <v>19940</v>
      </c>
      <c r="E693" s="475">
        <f t="shared" si="27"/>
        <v>19940</v>
      </c>
      <c r="G693" s="364"/>
    </row>
    <row r="694" spans="2:7" ht="22.5">
      <c r="B694" s="335" t="s">
        <v>1464</v>
      </c>
      <c r="C694" s="336" t="s">
        <v>780</v>
      </c>
      <c r="D694" s="343">
        <v>19830</v>
      </c>
      <c r="E694" s="475">
        <f t="shared" si="27"/>
        <v>19830</v>
      </c>
      <c r="G694" s="364"/>
    </row>
    <row r="695" spans="2:7" ht="12">
      <c r="B695" s="337" t="s">
        <v>1465</v>
      </c>
      <c r="C695" s="338"/>
      <c r="D695" s="338"/>
      <c r="E695" s="338"/>
      <c r="G695" s="364"/>
    </row>
    <row r="696" spans="2:7" ht="22.5">
      <c r="B696" s="335" t="s">
        <v>1466</v>
      </c>
      <c r="C696" s="336" t="s">
        <v>279</v>
      </c>
      <c r="D696" s="343">
        <v>32540</v>
      </c>
      <c r="E696" s="475">
        <f t="shared" ref="E696:E760" si="28">_xlfn.CEILING.MATH(D696-(D696/100*$E$4),10)</f>
        <v>32540</v>
      </c>
      <c r="G696" s="364"/>
    </row>
    <row r="697" spans="2:7" ht="22.5">
      <c r="B697" s="335" t="s">
        <v>1467</v>
      </c>
      <c r="C697" s="336" t="s">
        <v>282</v>
      </c>
      <c r="D697" s="343">
        <v>33730</v>
      </c>
      <c r="E697" s="475">
        <f t="shared" si="28"/>
        <v>33730</v>
      </c>
      <c r="G697" s="364"/>
    </row>
    <row r="698" spans="2:7" ht="22.5">
      <c r="B698" s="335" t="s">
        <v>1468</v>
      </c>
      <c r="C698" s="336" t="s">
        <v>231</v>
      </c>
      <c r="D698" s="343">
        <v>28440</v>
      </c>
      <c r="E698" s="475">
        <f t="shared" si="28"/>
        <v>28440</v>
      </c>
      <c r="G698" s="364"/>
    </row>
    <row r="699" spans="2:7" ht="22.5">
      <c r="B699" s="335" t="s">
        <v>1469</v>
      </c>
      <c r="C699" s="336" t="s">
        <v>234</v>
      </c>
      <c r="D699" s="343">
        <v>30010</v>
      </c>
      <c r="E699" s="475">
        <f t="shared" si="28"/>
        <v>30010</v>
      </c>
      <c r="G699" s="364"/>
    </row>
    <row r="700" spans="2:7" ht="22.5">
      <c r="B700" s="335" t="s">
        <v>1470</v>
      </c>
      <c r="C700" s="336" t="s">
        <v>237</v>
      </c>
      <c r="D700" s="343">
        <v>30510</v>
      </c>
      <c r="E700" s="475">
        <f t="shared" si="28"/>
        <v>30510</v>
      </c>
      <c r="G700" s="364"/>
    </row>
    <row r="701" spans="2:7" ht="22.5">
      <c r="B701" s="335" t="s">
        <v>1471</v>
      </c>
      <c r="C701" s="336" t="s">
        <v>187</v>
      </c>
      <c r="D701" s="343">
        <v>20490</v>
      </c>
      <c r="E701" s="475">
        <f t="shared" si="28"/>
        <v>20490</v>
      </c>
      <c r="G701" s="364"/>
    </row>
    <row r="702" spans="2:7" ht="22.5">
      <c r="B702" s="335" t="s">
        <v>1472</v>
      </c>
      <c r="C702" s="336" t="s">
        <v>193</v>
      </c>
      <c r="D702" s="343">
        <v>22050</v>
      </c>
      <c r="E702" s="475">
        <f t="shared" si="28"/>
        <v>22050</v>
      </c>
      <c r="G702" s="364"/>
    </row>
    <row r="703" spans="2:7" ht="22.5">
      <c r="B703" s="335" t="s">
        <v>1473</v>
      </c>
      <c r="C703" s="336" t="s">
        <v>185</v>
      </c>
      <c r="D703" s="343">
        <v>17760</v>
      </c>
      <c r="E703" s="475">
        <f t="shared" si="28"/>
        <v>17760</v>
      </c>
      <c r="G703" s="364"/>
    </row>
    <row r="704" spans="2:7" ht="22.5">
      <c r="B704" s="335" t="s">
        <v>1474</v>
      </c>
      <c r="C704" s="336" t="s">
        <v>189</v>
      </c>
      <c r="D704" s="343">
        <v>19940</v>
      </c>
      <c r="E704" s="475">
        <f t="shared" si="28"/>
        <v>19940</v>
      </c>
      <c r="G704" s="364"/>
    </row>
    <row r="705" spans="2:7" ht="22.5">
      <c r="B705" s="335" t="s">
        <v>1475</v>
      </c>
      <c r="C705" s="336" t="s">
        <v>191</v>
      </c>
      <c r="D705" s="343">
        <v>19830</v>
      </c>
      <c r="E705" s="475">
        <f t="shared" si="28"/>
        <v>19830</v>
      </c>
      <c r="G705" s="364"/>
    </row>
    <row r="706" spans="2:7" ht="12">
      <c r="B706" s="337" t="s">
        <v>1476</v>
      </c>
      <c r="C706" s="338"/>
      <c r="D706" s="338"/>
      <c r="E706" s="338"/>
      <c r="G706" s="364"/>
    </row>
    <row r="707" spans="2:7" ht="22.5">
      <c r="B707" s="335" t="s">
        <v>1477</v>
      </c>
      <c r="C707" s="336" t="s">
        <v>297</v>
      </c>
      <c r="D707" s="343">
        <v>32540</v>
      </c>
      <c r="E707" s="475">
        <f t="shared" si="28"/>
        <v>32540</v>
      </c>
      <c r="G707" s="364"/>
    </row>
    <row r="708" spans="2:7" ht="22.5">
      <c r="B708" s="335" t="s">
        <v>1478</v>
      </c>
      <c r="C708" s="336" t="s">
        <v>295</v>
      </c>
      <c r="D708" s="343">
        <v>33730</v>
      </c>
      <c r="E708" s="475">
        <f t="shared" si="28"/>
        <v>33730</v>
      </c>
      <c r="G708" s="364"/>
    </row>
    <row r="709" spans="2:7" ht="22.5">
      <c r="B709" s="335" t="s">
        <v>1479</v>
      </c>
      <c r="C709" s="336" t="s">
        <v>232</v>
      </c>
      <c r="D709" s="343">
        <v>28440</v>
      </c>
      <c r="E709" s="475">
        <f t="shared" si="28"/>
        <v>28440</v>
      </c>
      <c r="G709" s="364"/>
    </row>
    <row r="710" spans="2:7" ht="22.5">
      <c r="B710" s="335" t="s">
        <v>1480</v>
      </c>
      <c r="C710" s="336" t="s">
        <v>235</v>
      </c>
      <c r="D710" s="343">
        <v>30010</v>
      </c>
      <c r="E710" s="475">
        <f t="shared" si="28"/>
        <v>30010</v>
      </c>
      <c r="G710" s="364"/>
    </row>
    <row r="711" spans="2:7" ht="22.5">
      <c r="B711" s="335" t="s">
        <v>1481</v>
      </c>
      <c r="C711" s="336" t="s">
        <v>238</v>
      </c>
      <c r="D711" s="343">
        <v>30510</v>
      </c>
      <c r="E711" s="475">
        <f t="shared" si="28"/>
        <v>30510</v>
      </c>
      <c r="G711" s="364"/>
    </row>
    <row r="712" spans="2:7" ht="22.5">
      <c r="B712" s="335" t="s">
        <v>1482</v>
      </c>
      <c r="C712" s="336" t="s">
        <v>209</v>
      </c>
      <c r="D712" s="343">
        <v>20490</v>
      </c>
      <c r="E712" s="475">
        <f t="shared" si="28"/>
        <v>20490</v>
      </c>
      <c r="G712" s="364"/>
    </row>
    <row r="713" spans="2:7" ht="22.5">
      <c r="B713" s="335" t="s">
        <v>1483</v>
      </c>
      <c r="C713" s="336" t="s">
        <v>211</v>
      </c>
      <c r="D713" s="343">
        <v>22050</v>
      </c>
      <c r="E713" s="475">
        <f t="shared" si="28"/>
        <v>22050</v>
      </c>
      <c r="G713" s="364"/>
    </row>
    <row r="714" spans="2:7" ht="22.5">
      <c r="B714" s="335" t="s">
        <v>1484</v>
      </c>
      <c r="C714" s="336" t="s">
        <v>197</v>
      </c>
      <c r="D714" s="343">
        <v>17760</v>
      </c>
      <c r="E714" s="475">
        <f t="shared" si="28"/>
        <v>17760</v>
      </c>
      <c r="G714" s="364"/>
    </row>
    <row r="715" spans="2:7" ht="22.5">
      <c r="B715" s="335" t="s">
        <v>1485</v>
      </c>
      <c r="C715" s="336" t="s">
        <v>201</v>
      </c>
      <c r="D715" s="343">
        <v>19940</v>
      </c>
      <c r="E715" s="475">
        <f t="shared" si="28"/>
        <v>19940</v>
      </c>
      <c r="G715" s="364"/>
    </row>
    <row r="716" spans="2:7" ht="22.5">
      <c r="B716" s="335" t="s">
        <v>1486</v>
      </c>
      <c r="C716" s="336" t="s">
        <v>203</v>
      </c>
      <c r="D716" s="343">
        <v>19830</v>
      </c>
      <c r="E716" s="475">
        <f t="shared" si="28"/>
        <v>19830</v>
      </c>
      <c r="G716" s="364"/>
    </row>
    <row r="717" spans="2:7" ht="12">
      <c r="B717" s="337" t="s">
        <v>1487</v>
      </c>
      <c r="C717" s="338"/>
      <c r="D717" s="338"/>
      <c r="E717" s="338"/>
      <c r="G717" s="364"/>
    </row>
    <row r="718" spans="2:7" ht="22.5">
      <c r="B718" s="335" t="s">
        <v>1488</v>
      </c>
      <c r="C718" s="336" t="s">
        <v>286</v>
      </c>
      <c r="D718" s="343">
        <v>32540</v>
      </c>
      <c r="E718" s="475">
        <f t="shared" si="28"/>
        <v>32540</v>
      </c>
      <c r="G718" s="364"/>
    </row>
    <row r="719" spans="2:7" ht="22.5">
      <c r="B719" s="335" t="s">
        <v>1489</v>
      </c>
      <c r="C719" s="336" t="s">
        <v>290</v>
      </c>
      <c r="D719" s="343">
        <v>33730</v>
      </c>
      <c r="E719" s="475">
        <f t="shared" si="28"/>
        <v>33730</v>
      </c>
      <c r="G719" s="364"/>
    </row>
    <row r="720" spans="2:7" ht="22.5">
      <c r="B720" s="335" t="s">
        <v>1490</v>
      </c>
      <c r="C720" s="336" t="s">
        <v>233</v>
      </c>
      <c r="D720" s="343">
        <v>28440</v>
      </c>
      <c r="E720" s="475">
        <f t="shared" si="28"/>
        <v>28440</v>
      </c>
      <c r="G720" s="364"/>
    </row>
    <row r="721" spans="2:7" ht="22.5">
      <c r="B721" s="335" t="s">
        <v>1491</v>
      </c>
      <c r="C721" s="336" t="s">
        <v>236</v>
      </c>
      <c r="D721" s="343">
        <v>30010</v>
      </c>
      <c r="E721" s="475">
        <f t="shared" si="28"/>
        <v>30010</v>
      </c>
      <c r="G721" s="364"/>
    </row>
    <row r="722" spans="2:7" ht="22.5">
      <c r="B722" s="335" t="s">
        <v>1492</v>
      </c>
      <c r="C722" s="336" t="s">
        <v>239</v>
      </c>
      <c r="D722" s="343">
        <v>30510</v>
      </c>
      <c r="E722" s="475">
        <f t="shared" si="28"/>
        <v>30510</v>
      </c>
      <c r="G722" s="364"/>
    </row>
    <row r="723" spans="2:7" ht="22.5">
      <c r="B723" s="335" t="s">
        <v>1493</v>
      </c>
      <c r="C723" s="336" t="s">
        <v>207</v>
      </c>
      <c r="D723" s="343">
        <v>20490</v>
      </c>
      <c r="E723" s="475">
        <f t="shared" si="28"/>
        <v>20490</v>
      </c>
      <c r="G723" s="364"/>
    </row>
    <row r="724" spans="2:7" ht="22.5">
      <c r="B724" s="335" t="s">
        <v>1494</v>
      </c>
      <c r="C724" s="336" t="s">
        <v>213</v>
      </c>
      <c r="D724" s="343">
        <v>22050</v>
      </c>
      <c r="E724" s="475">
        <f t="shared" si="28"/>
        <v>22050</v>
      </c>
      <c r="G724" s="364"/>
    </row>
    <row r="725" spans="2:7" ht="22.5">
      <c r="B725" s="335" t="s">
        <v>1495</v>
      </c>
      <c r="C725" s="336" t="s">
        <v>195</v>
      </c>
      <c r="D725" s="343">
        <v>17760</v>
      </c>
      <c r="E725" s="475">
        <f t="shared" si="28"/>
        <v>17760</v>
      </c>
      <c r="G725" s="364"/>
    </row>
    <row r="726" spans="2:7" ht="22.5">
      <c r="B726" s="335" t="s">
        <v>1496</v>
      </c>
      <c r="C726" s="336" t="s">
        <v>199</v>
      </c>
      <c r="D726" s="343">
        <v>19940</v>
      </c>
      <c r="E726" s="475">
        <f t="shared" si="28"/>
        <v>19940</v>
      </c>
      <c r="G726" s="364"/>
    </row>
    <row r="727" spans="2:7" ht="22.5">
      <c r="B727" s="335" t="s">
        <v>1497</v>
      </c>
      <c r="C727" s="336" t="s">
        <v>205</v>
      </c>
      <c r="D727" s="343">
        <v>19830</v>
      </c>
      <c r="E727" s="475">
        <f t="shared" si="28"/>
        <v>19830</v>
      </c>
      <c r="G727" s="364"/>
    </row>
    <row r="728" spans="2:7" ht="22.5">
      <c r="B728" s="335" t="s">
        <v>1548</v>
      </c>
      <c r="C728" s="336" t="s">
        <v>861</v>
      </c>
      <c r="D728" s="343">
        <v>33920</v>
      </c>
      <c r="E728" s="475">
        <f>_xlfn.CEILING.MATH(D728-(D728/100*$E$4),10)</f>
        <v>33920</v>
      </c>
      <c r="G728" s="364"/>
    </row>
    <row r="729" spans="2:7" ht="12">
      <c r="B729" s="333" t="s">
        <v>1498</v>
      </c>
      <c r="C729" s="334"/>
      <c r="D729" s="334"/>
      <c r="E729" s="334"/>
      <c r="G729" s="364"/>
    </row>
    <row r="730" spans="2:7">
      <c r="B730" s="335" t="s">
        <v>1499</v>
      </c>
      <c r="C730" s="336" t="s">
        <v>858</v>
      </c>
      <c r="D730" s="343">
        <v>32050</v>
      </c>
      <c r="E730" s="475">
        <f t="shared" si="28"/>
        <v>32050</v>
      </c>
      <c r="G730" s="364"/>
    </row>
    <row r="731" spans="2:7">
      <c r="B731" s="335" t="s">
        <v>1500</v>
      </c>
      <c r="C731" s="336" t="s">
        <v>1341</v>
      </c>
      <c r="D731" s="343">
        <v>26510</v>
      </c>
      <c r="E731" s="475">
        <f t="shared" si="28"/>
        <v>26510</v>
      </c>
      <c r="G731" s="364"/>
    </row>
    <row r="732" spans="2:7">
      <c r="B732" s="335" t="s">
        <v>1501</v>
      </c>
      <c r="C732" s="336" t="s">
        <v>863</v>
      </c>
      <c r="D732" s="343">
        <v>28140</v>
      </c>
      <c r="E732" s="475">
        <f t="shared" si="28"/>
        <v>28140</v>
      </c>
      <c r="G732" s="364"/>
    </row>
    <row r="733" spans="2:7">
      <c r="B733" s="335" t="s">
        <v>1502</v>
      </c>
      <c r="C733" s="336" t="s">
        <v>865</v>
      </c>
      <c r="D733" s="343">
        <v>29700</v>
      </c>
      <c r="E733" s="475">
        <f t="shared" si="28"/>
        <v>29700</v>
      </c>
      <c r="G733" s="364"/>
    </row>
    <row r="734" spans="2:7">
      <c r="B734" s="335" t="s">
        <v>1503</v>
      </c>
      <c r="C734" s="336" t="s">
        <v>867</v>
      </c>
      <c r="D734" s="343">
        <v>30210</v>
      </c>
      <c r="E734" s="475">
        <f t="shared" si="28"/>
        <v>30210</v>
      </c>
      <c r="G734" s="364"/>
    </row>
    <row r="735" spans="2:7">
      <c r="B735" s="335" t="s">
        <v>1504</v>
      </c>
      <c r="C735" s="336" t="s">
        <v>855</v>
      </c>
      <c r="D735" s="343">
        <v>20000</v>
      </c>
      <c r="E735" s="475">
        <f t="shared" si="28"/>
        <v>20000</v>
      </c>
      <c r="G735" s="364"/>
    </row>
    <row r="736" spans="2:7">
      <c r="B736" s="335" t="s">
        <v>1505</v>
      </c>
      <c r="C736" s="336" t="s">
        <v>857</v>
      </c>
      <c r="D736" s="343">
        <v>22240</v>
      </c>
      <c r="E736" s="475">
        <f t="shared" si="28"/>
        <v>22240</v>
      </c>
      <c r="G736" s="364"/>
    </row>
    <row r="737" spans="2:7">
      <c r="B737" s="335" t="s">
        <v>1506</v>
      </c>
      <c r="C737" s="336" t="s">
        <v>1343</v>
      </c>
      <c r="D737" s="343">
        <v>16580</v>
      </c>
      <c r="E737" s="475">
        <f t="shared" si="28"/>
        <v>16580</v>
      </c>
      <c r="G737" s="364"/>
    </row>
    <row r="738" spans="2:7">
      <c r="B738" s="335" t="s">
        <v>1507</v>
      </c>
      <c r="C738" s="336" t="s">
        <v>849</v>
      </c>
      <c r="D738" s="343">
        <v>17460</v>
      </c>
      <c r="E738" s="475">
        <f t="shared" si="28"/>
        <v>17460</v>
      </c>
      <c r="G738" s="364"/>
    </row>
    <row r="739" spans="2:7">
      <c r="B739" s="335" t="s">
        <v>1508</v>
      </c>
      <c r="C739" s="336" t="s">
        <v>851</v>
      </c>
      <c r="D739" s="343">
        <v>19630</v>
      </c>
      <c r="E739" s="475">
        <f t="shared" si="28"/>
        <v>19630</v>
      </c>
      <c r="G739" s="364"/>
    </row>
    <row r="740" spans="2:7">
      <c r="B740" s="335" t="s">
        <v>1509</v>
      </c>
      <c r="C740" s="336" t="s">
        <v>853</v>
      </c>
      <c r="D740" s="343">
        <v>19530</v>
      </c>
      <c r="E740" s="475">
        <f t="shared" si="28"/>
        <v>19530</v>
      </c>
      <c r="G740" s="364"/>
    </row>
    <row r="741" spans="2:7" ht="12">
      <c r="B741" s="333" t="s">
        <v>1510</v>
      </c>
      <c r="C741" s="334"/>
      <c r="D741" s="334"/>
      <c r="E741" s="334"/>
      <c r="G741" s="364"/>
    </row>
    <row r="742" spans="2:7">
      <c r="B742" s="335" t="s">
        <v>1511</v>
      </c>
      <c r="C742" s="336" t="s">
        <v>1312</v>
      </c>
      <c r="D742" s="343">
        <v>11440</v>
      </c>
      <c r="E742" s="475">
        <f t="shared" si="28"/>
        <v>11440</v>
      </c>
      <c r="G742" s="364"/>
    </row>
    <row r="743" spans="2:7">
      <c r="B743" s="335" t="s">
        <v>1512</v>
      </c>
      <c r="C743" s="336" t="s">
        <v>785</v>
      </c>
      <c r="D743" s="343">
        <v>12380</v>
      </c>
      <c r="E743" s="475">
        <f t="shared" si="28"/>
        <v>12380</v>
      </c>
      <c r="G743" s="364"/>
    </row>
    <row r="744" spans="2:7">
      <c r="B744" s="335" t="s">
        <v>1513</v>
      </c>
      <c r="C744" s="336" t="s">
        <v>787</v>
      </c>
      <c r="D744" s="343">
        <v>11560</v>
      </c>
      <c r="E744" s="475">
        <f t="shared" si="28"/>
        <v>11560</v>
      </c>
      <c r="G744" s="364"/>
    </row>
    <row r="745" spans="2:7">
      <c r="B745" s="335" t="s">
        <v>1514</v>
      </c>
      <c r="C745" s="336" t="s">
        <v>788</v>
      </c>
      <c r="D745" s="343">
        <v>12870</v>
      </c>
      <c r="E745" s="475">
        <f t="shared" si="28"/>
        <v>12870</v>
      </c>
      <c r="G745" s="364"/>
    </row>
    <row r="746" spans="2:7">
      <c r="B746" s="335" t="s">
        <v>1515</v>
      </c>
      <c r="C746" s="336" t="s">
        <v>1313</v>
      </c>
      <c r="D746" s="343">
        <v>12300</v>
      </c>
      <c r="E746" s="475">
        <f t="shared" si="28"/>
        <v>12300</v>
      </c>
      <c r="G746" s="364"/>
    </row>
    <row r="747" spans="2:7">
      <c r="B747" s="335" t="s">
        <v>1516</v>
      </c>
      <c r="C747" s="336" t="s">
        <v>1517</v>
      </c>
      <c r="D747" s="343">
        <v>11560</v>
      </c>
      <c r="E747" s="475">
        <f t="shared" si="28"/>
        <v>11560</v>
      </c>
      <c r="G747" s="364"/>
    </row>
    <row r="748" spans="2:7">
      <c r="B748" s="335" t="s">
        <v>1781</v>
      </c>
      <c r="C748" s="336" t="s">
        <v>1782</v>
      </c>
      <c r="D748" s="343">
        <v>12870</v>
      </c>
      <c r="E748" s="475">
        <f t="shared" si="28"/>
        <v>12870</v>
      </c>
      <c r="G748" s="364"/>
    </row>
    <row r="749" spans="2:7">
      <c r="B749" s="335" t="s">
        <v>1518</v>
      </c>
      <c r="C749" s="336" t="s">
        <v>220</v>
      </c>
      <c r="D749" s="343">
        <v>10670</v>
      </c>
      <c r="E749" s="475">
        <f t="shared" si="28"/>
        <v>10670</v>
      </c>
      <c r="G749" s="364"/>
    </row>
    <row r="750" spans="2:7">
      <c r="B750" s="335" t="s">
        <v>1519</v>
      </c>
      <c r="C750" s="336" t="s">
        <v>221</v>
      </c>
      <c r="D750" s="343">
        <v>12870</v>
      </c>
      <c r="E750" s="475">
        <f t="shared" si="28"/>
        <v>12870</v>
      </c>
      <c r="G750" s="364"/>
    </row>
    <row r="751" spans="2:7">
      <c r="B751" s="335" t="s">
        <v>1520</v>
      </c>
      <c r="C751" s="336" t="s">
        <v>225</v>
      </c>
      <c r="D751" s="343">
        <v>12870</v>
      </c>
      <c r="E751" s="475">
        <f t="shared" si="28"/>
        <v>12870</v>
      </c>
      <c r="G751" s="364"/>
    </row>
    <row r="752" spans="2:7">
      <c r="B752" s="335" t="s">
        <v>1521</v>
      </c>
      <c r="C752" s="336" t="s">
        <v>223</v>
      </c>
      <c r="D752" s="343">
        <v>12870</v>
      </c>
      <c r="E752" s="475">
        <f t="shared" si="28"/>
        <v>12870</v>
      </c>
      <c r="G752" s="364"/>
    </row>
    <row r="753" spans="2:7">
      <c r="B753" s="335" t="s">
        <v>1522</v>
      </c>
      <c r="C753" s="336" t="s">
        <v>219</v>
      </c>
      <c r="D753" s="343">
        <v>9280</v>
      </c>
      <c r="E753" s="475">
        <f t="shared" si="28"/>
        <v>9280</v>
      </c>
      <c r="G753" s="364"/>
    </row>
    <row r="754" spans="2:7">
      <c r="B754" s="335" t="s">
        <v>1523</v>
      </c>
      <c r="C754" s="336" t="s">
        <v>218</v>
      </c>
      <c r="D754" s="343">
        <v>11560</v>
      </c>
      <c r="E754" s="475">
        <f t="shared" si="28"/>
        <v>11560</v>
      </c>
      <c r="G754" s="364"/>
    </row>
    <row r="755" spans="2:7">
      <c r="B755" s="335" t="s">
        <v>1524</v>
      </c>
      <c r="C755" s="336" t="s">
        <v>224</v>
      </c>
      <c r="D755" s="343">
        <v>11560</v>
      </c>
      <c r="E755" s="475">
        <f t="shared" si="28"/>
        <v>11560</v>
      </c>
      <c r="G755" s="364"/>
    </row>
    <row r="756" spans="2:7">
      <c r="B756" s="335" t="s">
        <v>1525</v>
      </c>
      <c r="C756" s="336" t="s">
        <v>222</v>
      </c>
      <c r="D756" s="343">
        <v>11560</v>
      </c>
      <c r="E756" s="475">
        <f t="shared" si="28"/>
        <v>11560</v>
      </c>
      <c r="G756" s="364"/>
    </row>
    <row r="757" spans="2:7">
      <c r="B757" s="335" t="s">
        <v>1543</v>
      </c>
      <c r="C757" s="336" t="s">
        <v>1345</v>
      </c>
      <c r="D757" s="343">
        <v>11180</v>
      </c>
      <c r="E757" s="475">
        <f t="shared" si="28"/>
        <v>11180</v>
      </c>
      <c r="G757" s="364"/>
    </row>
    <row r="758" spans="2:7">
      <c r="B758" s="335" t="s">
        <v>1544</v>
      </c>
      <c r="C758" s="336" t="s">
        <v>1352</v>
      </c>
      <c r="D758" s="343">
        <v>13480</v>
      </c>
      <c r="E758" s="475">
        <f t="shared" si="28"/>
        <v>13480</v>
      </c>
      <c r="G758" s="364"/>
    </row>
    <row r="759" spans="2:7">
      <c r="B759" s="335" t="s">
        <v>1526</v>
      </c>
      <c r="C759" s="336" t="s">
        <v>1527</v>
      </c>
      <c r="D759" s="343">
        <v>10640</v>
      </c>
      <c r="E759" s="475">
        <f t="shared" si="28"/>
        <v>10640</v>
      </c>
      <c r="G759" s="364"/>
    </row>
    <row r="760" spans="2:7">
      <c r="B760" s="335" t="s">
        <v>1810</v>
      </c>
      <c r="C760" s="336" t="s">
        <v>1809</v>
      </c>
      <c r="D760" s="343">
        <v>11180</v>
      </c>
      <c r="E760" s="475">
        <f t="shared" si="28"/>
        <v>11180</v>
      </c>
      <c r="G760" s="364"/>
    </row>
    <row r="761" spans="2:7">
      <c r="B761" s="335" t="s">
        <v>1777</v>
      </c>
      <c r="C761" s="336" t="s">
        <v>1778</v>
      </c>
      <c r="D761" s="343">
        <v>12870</v>
      </c>
      <c r="E761" s="475">
        <f>_xlfn.CEILING.MATH(D761-(D761/100*$E$4),10)</f>
        <v>12870</v>
      </c>
      <c r="G761" s="364"/>
    </row>
    <row r="762" spans="2:7">
      <c r="B762" s="335" t="s">
        <v>1779</v>
      </c>
      <c r="C762" s="336" t="s">
        <v>1780</v>
      </c>
      <c r="D762" s="343">
        <v>11560</v>
      </c>
      <c r="E762" s="475">
        <f>_xlfn.CEILING.MATH(D762-(D762/100*$E$4),10)</f>
        <v>11560</v>
      </c>
      <c r="G762" s="364"/>
    </row>
    <row r="763" spans="2:7" ht="11.25" customHeight="1">
      <c r="B763" s="335" t="s">
        <v>1423</v>
      </c>
      <c r="C763" s="336" t="s">
        <v>688</v>
      </c>
      <c r="D763" s="343">
        <v>15530</v>
      </c>
      <c r="E763" s="475">
        <f>_xlfn.CEILING.MATH(D763-(D763/100*$E$4),10)</f>
        <v>15530</v>
      </c>
      <c r="G763" s="364"/>
    </row>
    <row r="764" spans="2:7" ht="11.25" customHeight="1">
      <c r="B764" s="335" t="s">
        <v>1787</v>
      </c>
      <c r="C764" s="336" t="s">
        <v>1788</v>
      </c>
      <c r="D764" s="343">
        <v>9630</v>
      </c>
      <c r="E764" s="475">
        <f>_xlfn.CEILING.MATH(D764-(D764/100*$E$4),10)</f>
        <v>9630</v>
      </c>
      <c r="G764" s="364"/>
    </row>
    <row r="765" spans="2:7" ht="12">
      <c r="B765" s="333" t="s">
        <v>1528</v>
      </c>
      <c r="C765" s="334"/>
      <c r="D765" s="334"/>
      <c r="E765" s="334"/>
      <c r="G765" s="364"/>
    </row>
    <row r="766" spans="2:7" ht="12">
      <c r="B766" s="337" t="s">
        <v>1529</v>
      </c>
      <c r="C766" s="338"/>
      <c r="D766" s="338"/>
      <c r="E766" s="338"/>
      <c r="G766" s="364"/>
    </row>
    <row r="767" spans="2:7" ht="22.5">
      <c r="B767" s="335" t="s">
        <v>1530</v>
      </c>
      <c r="C767" s="336" t="s">
        <v>243</v>
      </c>
      <c r="D767" s="343">
        <v>44170</v>
      </c>
      <c r="E767" s="475">
        <f t="shared" ref="E767:E781" si="29">_xlfn.CEILING.MATH(D767-(D767/100*$E$4),10)</f>
        <v>44170</v>
      </c>
      <c r="G767" s="364"/>
    </row>
    <row r="768" spans="2:7" ht="22.5">
      <c r="B768" s="335" t="s">
        <v>1531</v>
      </c>
      <c r="C768" s="336" t="s">
        <v>245</v>
      </c>
      <c r="D768" s="343">
        <v>20790</v>
      </c>
      <c r="E768" s="475">
        <f t="shared" si="29"/>
        <v>20790</v>
      </c>
      <c r="G768" s="364"/>
    </row>
    <row r="769" spans="2:7" ht="12">
      <c r="B769" s="337" t="s">
        <v>1532</v>
      </c>
      <c r="C769" s="338"/>
      <c r="D769" s="338"/>
      <c r="E769" s="338"/>
      <c r="G769" s="364"/>
    </row>
    <row r="770" spans="2:7" ht="22.5">
      <c r="B770" s="335" t="s">
        <v>1533</v>
      </c>
      <c r="C770" s="336" t="s">
        <v>387</v>
      </c>
      <c r="D770" s="343">
        <v>42190</v>
      </c>
      <c r="E770" s="475">
        <f t="shared" si="29"/>
        <v>42190</v>
      </c>
      <c r="G770" s="364"/>
    </row>
    <row r="771" spans="2:7" ht="22.5">
      <c r="B771" s="335" t="s">
        <v>1534</v>
      </c>
      <c r="C771" s="336" t="s">
        <v>389</v>
      </c>
      <c r="D771" s="343">
        <v>18580</v>
      </c>
      <c r="E771" s="475">
        <f t="shared" si="29"/>
        <v>18580</v>
      </c>
      <c r="G771" s="364"/>
    </row>
    <row r="772" spans="2:7" ht="12">
      <c r="B772" s="337" t="s">
        <v>1535</v>
      </c>
      <c r="C772" s="338"/>
      <c r="D772" s="338"/>
      <c r="E772" s="338"/>
      <c r="G772" s="364"/>
    </row>
    <row r="773" spans="2:7" ht="22.5">
      <c r="B773" s="335" t="s">
        <v>1536</v>
      </c>
      <c r="C773" s="336" t="s">
        <v>388</v>
      </c>
      <c r="D773" s="343">
        <v>46330</v>
      </c>
      <c r="E773" s="475">
        <f t="shared" si="29"/>
        <v>46330</v>
      </c>
      <c r="G773" s="364"/>
    </row>
    <row r="774" spans="2:7" ht="22.5">
      <c r="B774" s="335" t="s">
        <v>1537</v>
      </c>
      <c r="C774" s="336" t="s">
        <v>390</v>
      </c>
      <c r="D774" s="343">
        <v>22910</v>
      </c>
      <c r="E774" s="475">
        <f t="shared" si="29"/>
        <v>22910</v>
      </c>
      <c r="G774" s="364"/>
    </row>
    <row r="775" spans="2:7" ht="12">
      <c r="B775" s="337" t="s">
        <v>1538</v>
      </c>
      <c r="C775" s="338"/>
      <c r="D775" s="338"/>
      <c r="E775" s="338"/>
      <c r="G775" s="364"/>
    </row>
    <row r="776" spans="2:7" ht="22.5">
      <c r="B776" s="335" t="s">
        <v>1539</v>
      </c>
      <c r="C776" s="336" t="s">
        <v>244</v>
      </c>
      <c r="D776" s="343">
        <v>44760</v>
      </c>
      <c r="E776" s="475">
        <f t="shared" si="29"/>
        <v>44760</v>
      </c>
      <c r="G776" s="364"/>
    </row>
    <row r="777" spans="2:7" ht="22.5">
      <c r="B777" s="335" t="s">
        <v>1540</v>
      </c>
      <c r="C777" s="336" t="s">
        <v>246</v>
      </c>
      <c r="D777" s="343">
        <v>20570</v>
      </c>
      <c r="E777" s="475">
        <f t="shared" si="29"/>
        <v>20570</v>
      </c>
      <c r="G777" s="364"/>
    </row>
    <row r="778" spans="2:7" ht="12">
      <c r="B778" s="333" t="s">
        <v>1545</v>
      </c>
      <c r="C778" s="334"/>
      <c r="D778" s="334"/>
      <c r="E778" s="334"/>
      <c r="G778" s="364"/>
    </row>
    <row r="779" spans="2:7">
      <c r="B779" s="335" t="s">
        <v>1797</v>
      </c>
      <c r="C779" s="336" t="s">
        <v>1798</v>
      </c>
      <c r="D779" s="343">
        <v>26920</v>
      </c>
      <c r="E779" s="475">
        <f t="shared" si="29"/>
        <v>26920</v>
      </c>
      <c r="G779" s="364"/>
    </row>
    <row r="780" spans="2:7">
      <c r="B780" s="335" t="s">
        <v>1799</v>
      </c>
      <c r="C780" s="336" t="s">
        <v>1564</v>
      </c>
      <c r="D780" s="343">
        <v>28600</v>
      </c>
      <c r="E780" s="475">
        <f t="shared" si="29"/>
        <v>28600</v>
      </c>
      <c r="G780" s="364"/>
    </row>
    <row r="781" spans="2:7">
      <c r="B781" s="335" t="s">
        <v>1546</v>
      </c>
      <c r="C781" s="336" t="s">
        <v>1547</v>
      </c>
      <c r="D781" s="343">
        <v>6480</v>
      </c>
      <c r="E781" s="475">
        <f t="shared" si="29"/>
        <v>6480</v>
      </c>
      <c r="G781" s="364"/>
    </row>
    <row r="782" spans="2:7" ht="12">
      <c r="B782" s="333" t="s">
        <v>897</v>
      </c>
      <c r="C782" s="334"/>
      <c r="D782" s="334"/>
      <c r="E782" s="334"/>
      <c r="G782" s="364"/>
    </row>
    <row r="783" spans="2:7">
      <c r="B783" s="335" t="s">
        <v>898</v>
      </c>
      <c r="C783" s="336" t="s">
        <v>214</v>
      </c>
      <c r="D783" s="343">
        <v>11590</v>
      </c>
      <c r="E783" s="475">
        <f t="shared" ref="E783:E789" si="30">_xlfn.CEILING.MATH(D783-(D783/100*$E$4),10)</f>
        <v>11590</v>
      </c>
      <c r="G783" s="364"/>
    </row>
    <row r="784" spans="2:7">
      <c r="B784" s="335" t="s">
        <v>899</v>
      </c>
      <c r="C784" s="336" t="s">
        <v>216</v>
      </c>
      <c r="D784" s="343">
        <v>11590</v>
      </c>
      <c r="E784" s="475">
        <f t="shared" si="30"/>
        <v>11590</v>
      </c>
      <c r="G784" s="364"/>
    </row>
    <row r="785" spans="2:7">
      <c r="B785" s="335" t="s">
        <v>900</v>
      </c>
      <c r="C785" s="336" t="s">
        <v>215</v>
      </c>
      <c r="D785" s="343">
        <v>12150</v>
      </c>
      <c r="E785" s="475">
        <f t="shared" si="30"/>
        <v>12150</v>
      </c>
      <c r="G785" s="364"/>
    </row>
    <row r="786" spans="2:7">
      <c r="B786" s="335" t="s">
        <v>901</v>
      </c>
      <c r="C786" s="336" t="s">
        <v>217</v>
      </c>
      <c r="D786" s="343">
        <v>12150</v>
      </c>
      <c r="E786" s="475">
        <f t="shared" si="30"/>
        <v>12150</v>
      </c>
      <c r="G786" s="364"/>
    </row>
    <row r="787" spans="2:7">
      <c r="B787" s="335" t="s">
        <v>1817</v>
      </c>
      <c r="C787" s="336" t="s">
        <v>1815</v>
      </c>
      <c r="D787" s="343">
        <v>11590</v>
      </c>
      <c r="E787" s="475">
        <f t="shared" si="30"/>
        <v>11590</v>
      </c>
      <c r="G787" s="364"/>
    </row>
    <row r="788" spans="2:7">
      <c r="B788" s="335" t="s">
        <v>1818</v>
      </c>
      <c r="C788" s="336" t="s">
        <v>1816</v>
      </c>
      <c r="D788" s="343">
        <v>12150</v>
      </c>
      <c r="E788" s="475">
        <f t="shared" si="30"/>
        <v>12150</v>
      </c>
      <c r="G788" s="364"/>
    </row>
    <row r="789" spans="2:7">
      <c r="B789" s="335" t="s">
        <v>1789</v>
      </c>
      <c r="C789" s="336" t="s">
        <v>1790</v>
      </c>
      <c r="D789" s="343">
        <v>11590</v>
      </c>
      <c r="E789" s="475">
        <f t="shared" si="30"/>
        <v>11590</v>
      </c>
      <c r="G789" s="364"/>
    </row>
    <row r="790" spans="2:7">
      <c r="B790" s="335" t="s">
        <v>1791</v>
      </c>
      <c r="C790" s="336" t="s">
        <v>1792</v>
      </c>
      <c r="D790" s="343">
        <v>12150</v>
      </c>
      <c r="E790" s="475">
        <f t="shared" ref="E790:E804" si="31">_xlfn.CEILING.MATH(D790-(D790/100*$E$4),10)</f>
        <v>12150</v>
      </c>
      <c r="G790" s="364"/>
    </row>
    <row r="791" spans="2:7">
      <c r="B791" s="528" t="s">
        <v>1942</v>
      </c>
      <c r="C791" s="336" t="s">
        <v>1892</v>
      </c>
      <c r="D791" s="343">
        <v>7900</v>
      </c>
      <c r="E791" s="475">
        <f t="shared" ref="E791" si="32">_xlfn.CEILING.MATH(D791-(D791/100*$E$4),10)</f>
        <v>7900</v>
      </c>
      <c r="G791" s="364"/>
    </row>
    <row r="792" spans="2:7">
      <c r="B792" s="335" t="s">
        <v>902</v>
      </c>
      <c r="C792" s="336" t="s">
        <v>756</v>
      </c>
      <c r="D792" s="343">
        <v>8680</v>
      </c>
      <c r="E792" s="475">
        <f t="shared" si="31"/>
        <v>8680</v>
      </c>
      <c r="G792" s="364"/>
    </row>
    <row r="793" spans="2:7">
      <c r="B793" s="335" t="s">
        <v>903</v>
      </c>
      <c r="C793" s="336" t="s">
        <v>242</v>
      </c>
      <c r="D793" s="343">
        <v>5000</v>
      </c>
      <c r="E793" s="475">
        <f t="shared" si="31"/>
        <v>5000</v>
      </c>
      <c r="G793" s="364"/>
    </row>
    <row r="794" spans="2:7">
      <c r="B794" s="335" t="s">
        <v>1820</v>
      </c>
      <c r="C794" s="336" t="s">
        <v>1811</v>
      </c>
      <c r="D794" s="343">
        <v>4510</v>
      </c>
      <c r="E794" s="475">
        <f t="shared" si="31"/>
        <v>4510</v>
      </c>
      <c r="G794" s="364"/>
    </row>
    <row r="795" spans="2:7" ht="12">
      <c r="B795" s="333" t="s">
        <v>883</v>
      </c>
      <c r="C795" s="334"/>
      <c r="D795" s="334"/>
      <c r="E795" s="334"/>
      <c r="G795" s="364"/>
    </row>
    <row r="796" spans="2:7">
      <c r="B796" s="335" t="s">
        <v>884</v>
      </c>
      <c r="C796" s="336" t="s">
        <v>136</v>
      </c>
      <c r="D796" s="343">
        <v>7000</v>
      </c>
      <c r="E796" s="475">
        <f t="shared" si="31"/>
        <v>7000</v>
      </c>
      <c r="G796" s="364"/>
    </row>
    <row r="797" spans="2:7">
      <c r="B797" s="335" t="s">
        <v>885</v>
      </c>
      <c r="C797" s="336" t="s">
        <v>137</v>
      </c>
      <c r="D797" s="343">
        <v>5820</v>
      </c>
      <c r="E797" s="475">
        <f t="shared" si="31"/>
        <v>5820</v>
      </c>
      <c r="G797" s="364"/>
    </row>
    <row r="798" spans="2:7">
      <c r="B798" s="335" t="s">
        <v>886</v>
      </c>
      <c r="C798" s="336" t="s">
        <v>887</v>
      </c>
      <c r="D798" s="343">
        <v>5260</v>
      </c>
      <c r="E798" s="475">
        <f t="shared" si="31"/>
        <v>5260</v>
      </c>
      <c r="G798" s="364"/>
    </row>
    <row r="799" spans="2:7">
      <c r="B799" s="335" t="s">
        <v>888</v>
      </c>
      <c r="C799" s="336" t="s">
        <v>699</v>
      </c>
      <c r="D799" s="343">
        <v>5020</v>
      </c>
      <c r="E799" s="475">
        <f t="shared" si="31"/>
        <v>5020</v>
      </c>
      <c r="G799" s="364"/>
    </row>
    <row r="800" spans="2:7">
      <c r="B800" s="335" t="s">
        <v>889</v>
      </c>
      <c r="C800" s="336" t="s">
        <v>701</v>
      </c>
      <c r="D800" s="343">
        <v>5400</v>
      </c>
      <c r="E800" s="475">
        <f t="shared" si="31"/>
        <v>5400</v>
      </c>
      <c r="G800" s="364"/>
    </row>
    <row r="801" spans="2:7">
      <c r="B801" s="335" t="s">
        <v>890</v>
      </c>
      <c r="C801" s="336" t="s">
        <v>703</v>
      </c>
      <c r="D801" s="343">
        <v>6920</v>
      </c>
      <c r="E801" s="475">
        <f t="shared" si="31"/>
        <v>6920</v>
      </c>
      <c r="G801" s="364"/>
    </row>
    <row r="802" spans="2:7">
      <c r="B802" s="335" t="s">
        <v>891</v>
      </c>
      <c r="C802" s="336" t="s">
        <v>138</v>
      </c>
      <c r="D802" s="343">
        <v>8020</v>
      </c>
      <c r="E802" s="475">
        <f t="shared" si="31"/>
        <v>8020</v>
      </c>
      <c r="G802" s="364"/>
    </row>
    <row r="803" spans="2:7">
      <c r="B803" s="335" t="s">
        <v>892</v>
      </c>
      <c r="C803" s="336" t="s">
        <v>139</v>
      </c>
      <c r="D803" s="343">
        <v>7240</v>
      </c>
      <c r="E803" s="475">
        <f t="shared" si="31"/>
        <v>7240</v>
      </c>
      <c r="G803" s="364"/>
    </row>
    <row r="804" spans="2:7">
      <c r="B804" s="335" t="s">
        <v>893</v>
      </c>
      <c r="C804" s="336" t="s">
        <v>140</v>
      </c>
      <c r="D804" s="343">
        <v>9520</v>
      </c>
      <c r="E804" s="475">
        <f t="shared" si="31"/>
        <v>9520</v>
      </c>
      <c r="G804" s="364"/>
    </row>
    <row r="805" spans="2:7">
      <c r="B805" s="335" t="s">
        <v>1353</v>
      </c>
      <c r="C805" s="336" t="s">
        <v>1354</v>
      </c>
      <c r="D805" s="343">
        <v>9100</v>
      </c>
      <c r="E805" s="475">
        <f>_xlfn.CEILING.MATH(D805-(D805/100*$E$4),10)</f>
        <v>9100</v>
      </c>
      <c r="G805" s="364"/>
    </row>
    <row r="806" spans="2:7">
      <c r="B806" s="335" t="s">
        <v>894</v>
      </c>
      <c r="C806" s="336" t="s">
        <v>143</v>
      </c>
      <c r="D806" s="343">
        <v>6520</v>
      </c>
      <c r="E806" s="475">
        <f t="shared" ref="E806" si="33">_xlfn.CEILING.MATH(D806-(D806/100*$E$4),10)</f>
        <v>6520</v>
      </c>
      <c r="G806" s="364"/>
    </row>
    <row r="807" spans="2:7">
      <c r="B807" s="335" t="s">
        <v>895</v>
      </c>
      <c r="C807" s="336" t="s">
        <v>144</v>
      </c>
      <c r="D807" s="343">
        <v>1040</v>
      </c>
      <c r="E807" s="475">
        <f t="shared" ref="E807:E823" si="34">_xlfn.CEILING.MATH(D807-(D807/100*$E$4),10)</f>
        <v>1040</v>
      </c>
      <c r="G807" s="364"/>
    </row>
    <row r="808" spans="2:7">
      <c r="B808" s="335" t="s">
        <v>896</v>
      </c>
      <c r="C808" s="336" t="s">
        <v>148</v>
      </c>
      <c r="D808" s="343">
        <v>1540</v>
      </c>
      <c r="E808" s="475">
        <f t="shared" si="34"/>
        <v>1540</v>
      </c>
      <c r="G808" s="364"/>
    </row>
    <row r="809" spans="2:7">
      <c r="B809" s="335" t="s">
        <v>1803</v>
      </c>
      <c r="C809" s="336" t="s">
        <v>1783</v>
      </c>
      <c r="D809" s="343">
        <v>7660</v>
      </c>
      <c r="E809" s="475">
        <f t="shared" si="34"/>
        <v>7660</v>
      </c>
      <c r="G809" s="364"/>
    </row>
    <row r="810" spans="2:7">
      <c r="B810" s="335" t="s">
        <v>1804</v>
      </c>
      <c r="C810" s="336" t="s">
        <v>1784</v>
      </c>
      <c r="D810" s="343">
        <v>7660</v>
      </c>
      <c r="E810" s="475">
        <f t="shared" si="34"/>
        <v>7660</v>
      </c>
      <c r="G810" s="364"/>
    </row>
    <row r="811" spans="2:7">
      <c r="B811" s="335" t="s">
        <v>1805</v>
      </c>
      <c r="C811" s="336" t="s">
        <v>1785</v>
      </c>
      <c r="D811" s="343">
        <v>10080</v>
      </c>
      <c r="E811" s="475">
        <f t="shared" si="34"/>
        <v>10080</v>
      </c>
      <c r="G811" s="364"/>
    </row>
    <row r="812" spans="2:7">
      <c r="B812" s="335" t="s">
        <v>1806</v>
      </c>
      <c r="C812" s="336" t="s">
        <v>1786</v>
      </c>
      <c r="D812" s="343">
        <v>10080</v>
      </c>
      <c r="E812" s="475">
        <f t="shared" si="34"/>
        <v>10080</v>
      </c>
      <c r="G812" s="364"/>
    </row>
    <row r="813" spans="2:7">
      <c r="B813" s="335" t="s">
        <v>1774</v>
      </c>
      <c r="C813" s="336" t="s">
        <v>1562</v>
      </c>
      <c r="D813" s="343">
        <v>7120</v>
      </c>
      <c r="E813" s="475">
        <f t="shared" si="34"/>
        <v>7120</v>
      </c>
      <c r="G813" s="364"/>
    </row>
    <row r="814" spans="2:7">
      <c r="B814" s="335" t="s">
        <v>1775</v>
      </c>
      <c r="C814" s="336" t="s">
        <v>1563</v>
      </c>
      <c r="D814" s="343">
        <v>7840</v>
      </c>
      <c r="E814" s="475">
        <f t="shared" si="34"/>
        <v>7840</v>
      </c>
      <c r="G814" s="364"/>
    </row>
    <row r="815" spans="2:7" ht="12">
      <c r="B815" s="333" t="s">
        <v>1549</v>
      </c>
      <c r="C815" s="334"/>
      <c r="D815" s="334"/>
      <c r="E815" s="334"/>
      <c r="G815" s="364"/>
    </row>
    <row r="816" spans="2:7" ht="12">
      <c r="B816" s="337" t="s">
        <v>1550</v>
      </c>
      <c r="C816" s="338"/>
      <c r="D816" s="338"/>
      <c r="E816" s="338"/>
      <c r="G816" s="364"/>
    </row>
    <row r="817" spans="2:7">
      <c r="B817" s="335" t="s">
        <v>1551</v>
      </c>
      <c r="C817" s="336" t="s">
        <v>116</v>
      </c>
      <c r="D817" s="343">
        <v>250</v>
      </c>
      <c r="E817" s="475">
        <f t="shared" si="34"/>
        <v>250</v>
      </c>
      <c r="G817" s="364"/>
    </row>
    <row r="818" spans="2:7">
      <c r="B818" s="335" t="s">
        <v>1552</v>
      </c>
      <c r="C818" s="336" t="s">
        <v>117</v>
      </c>
      <c r="D818" s="343">
        <v>380</v>
      </c>
      <c r="E818" s="475">
        <f t="shared" si="34"/>
        <v>380</v>
      </c>
      <c r="G818" s="364"/>
    </row>
    <row r="819" spans="2:7" ht="12">
      <c r="B819" s="333" t="s">
        <v>1821</v>
      </c>
      <c r="C819" s="334"/>
      <c r="D819" s="334"/>
      <c r="E819" s="334"/>
      <c r="G819" s="364"/>
    </row>
    <row r="820" spans="2:7">
      <c r="B820" s="335" t="s">
        <v>1822</v>
      </c>
      <c r="C820" s="336" t="s">
        <v>37</v>
      </c>
      <c r="D820" s="343">
        <v>2300</v>
      </c>
      <c r="E820" s="475">
        <f t="shared" si="34"/>
        <v>2300</v>
      </c>
      <c r="G820" s="364"/>
    </row>
    <row r="821" spans="2:7">
      <c r="B821" s="335" t="s">
        <v>1823</v>
      </c>
      <c r="C821" s="336" t="s">
        <v>38</v>
      </c>
      <c r="D821" s="343">
        <v>2040</v>
      </c>
      <c r="E821" s="475">
        <f t="shared" si="34"/>
        <v>2040</v>
      </c>
      <c r="G821" s="364"/>
    </row>
    <row r="822" spans="2:7" ht="22.5">
      <c r="B822" s="335" t="s">
        <v>1824</v>
      </c>
      <c r="C822" s="336" t="s">
        <v>39</v>
      </c>
      <c r="D822" s="343">
        <v>2160</v>
      </c>
      <c r="E822" s="475">
        <f t="shared" si="34"/>
        <v>2160</v>
      </c>
      <c r="G822" s="364"/>
    </row>
    <row r="823" spans="2:7">
      <c r="B823" s="335" t="s">
        <v>1825</v>
      </c>
      <c r="C823" s="336" t="s">
        <v>686</v>
      </c>
      <c r="D823" s="343">
        <v>1200</v>
      </c>
      <c r="E823" s="475">
        <f t="shared" si="34"/>
        <v>1200</v>
      </c>
      <c r="G823" s="364"/>
    </row>
    <row r="824" spans="2:7">
      <c r="B824" s="335" t="s">
        <v>1961</v>
      </c>
      <c r="C824" s="336"/>
      <c r="D824" s="336"/>
      <c r="E824" s="336"/>
      <c r="G824" s="364"/>
    </row>
    <row r="825" spans="2:7">
      <c r="B825" s="528" t="s">
        <v>1962</v>
      </c>
      <c r="C825" s="336" t="s">
        <v>1963</v>
      </c>
      <c r="D825" s="343">
        <v>16000</v>
      </c>
      <c r="E825" s="475">
        <f t="shared" ref="E825:E836" si="35">_xlfn.CEILING.MATH(D825-(D825/100*$E$4),10)</f>
        <v>16000</v>
      </c>
      <c r="G825" s="364"/>
    </row>
    <row r="826" spans="2:7" ht="12">
      <c r="B826" s="333" t="s">
        <v>1964</v>
      </c>
      <c r="C826" s="334"/>
      <c r="D826" s="334"/>
      <c r="E826" s="334"/>
      <c r="G826" s="364"/>
    </row>
    <row r="827" spans="2:7">
      <c r="B827" s="528" t="s">
        <v>1965</v>
      </c>
      <c r="C827" s="336" t="s">
        <v>1966</v>
      </c>
      <c r="D827" s="343">
        <v>38540</v>
      </c>
      <c r="E827" s="475">
        <f t="shared" si="35"/>
        <v>38540</v>
      </c>
      <c r="G827" s="364"/>
    </row>
    <row r="828" spans="2:7">
      <c r="B828" s="528" t="s">
        <v>1967</v>
      </c>
      <c r="C828" s="336" t="s">
        <v>1968</v>
      </c>
      <c r="D828" s="343">
        <v>41040</v>
      </c>
      <c r="E828" s="475">
        <f t="shared" si="35"/>
        <v>41040</v>
      </c>
      <c r="G828" s="364"/>
    </row>
    <row r="829" spans="2:7" ht="22.5">
      <c r="B829" s="528" t="s">
        <v>1969</v>
      </c>
      <c r="C829" s="336" t="s">
        <v>1970</v>
      </c>
      <c r="D829" s="343">
        <v>25850</v>
      </c>
      <c r="E829" s="475">
        <f t="shared" si="35"/>
        <v>25850</v>
      </c>
      <c r="G829" s="364"/>
    </row>
    <row r="830" spans="2:7">
      <c r="B830" s="528" t="s">
        <v>1971</v>
      </c>
      <c r="C830" s="336" t="s">
        <v>1972</v>
      </c>
      <c r="D830" s="343">
        <v>31300</v>
      </c>
      <c r="E830" s="475">
        <f t="shared" si="35"/>
        <v>31300</v>
      </c>
      <c r="G830" s="364"/>
    </row>
    <row r="831" spans="2:7">
      <c r="B831" s="528" t="s">
        <v>1973</v>
      </c>
      <c r="C831" s="336" t="s">
        <v>1974</v>
      </c>
      <c r="D831" s="343">
        <v>16000</v>
      </c>
      <c r="E831" s="475">
        <f t="shared" si="35"/>
        <v>16000</v>
      </c>
      <c r="G831" s="364"/>
    </row>
    <row r="832" spans="2:7">
      <c r="B832" s="528" t="s">
        <v>1975</v>
      </c>
      <c r="C832" s="336" t="s">
        <v>1976</v>
      </c>
      <c r="D832" s="343">
        <v>20560</v>
      </c>
      <c r="E832" s="475">
        <f t="shared" si="35"/>
        <v>20560</v>
      </c>
      <c r="G832" s="364"/>
    </row>
    <row r="833" spans="2:7">
      <c r="B833" s="359" t="s">
        <v>1977</v>
      </c>
      <c r="C833" s="360"/>
      <c r="D833" s="360"/>
      <c r="E833" s="360"/>
      <c r="G833" s="364"/>
    </row>
    <row r="834" spans="2:7">
      <c r="B834" s="528" t="s">
        <v>1978</v>
      </c>
      <c r="C834" s="336" t="s">
        <v>1979</v>
      </c>
      <c r="D834" s="343">
        <v>13180</v>
      </c>
      <c r="E834" s="475">
        <f t="shared" si="35"/>
        <v>13180</v>
      </c>
      <c r="G834" s="364"/>
    </row>
    <row r="835" spans="2:7" ht="22.5">
      <c r="B835" s="528" t="s">
        <v>1980</v>
      </c>
      <c r="C835" s="336" t="s">
        <v>1981</v>
      </c>
      <c r="D835" s="343">
        <v>9800</v>
      </c>
      <c r="E835" s="475">
        <f t="shared" si="35"/>
        <v>9800</v>
      </c>
      <c r="G835" s="364"/>
    </row>
    <row r="836" spans="2:7" ht="23.25" thickBot="1">
      <c r="B836" s="528" t="s">
        <v>1982</v>
      </c>
      <c r="C836" s="336" t="s">
        <v>1983</v>
      </c>
      <c r="D836" s="343">
        <v>8590</v>
      </c>
      <c r="E836" s="475">
        <f t="shared" si="35"/>
        <v>8590</v>
      </c>
      <c r="G836" s="364"/>
    </row>
  </sheetData>
  <autoFilter ref="B9:G836" xr:uid="{00000000-0009-0000-0000-000006000000}"/>
  <mergeCells count="8">
    <mergeCell ref="B11:B12"/>
    <mergeCell ref="C11:C12"/>
    <mergeCell ref="D11:D12"/>
    <mergeCell ref="E11:E12"/>
    <mergeCell ref="D9:D10"/>
    <mergeCell ref="E9:E10"/>
    <mergeCell ref="B9:B10"/>
    <mergeCell ref="C9:C10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</vt:lpstr>
      <vt:lpstr>1Acreal </vt:lpstr>
      <vt:lpstr>Ванны и доп.опции</vt:lpstr>
      <vt:lpstr>ШТОРКИ, ширмы, ПОДДОНЫ</vt:lpstr>
      <vt:lpstr>ДК, ДО, запчасти</vt:lpstr>
      <vt:lpstr>Смесители</vt:lpstr>
      <vt:lpstr>Общий прайс </vt:lpstr>
      <vt:lpstr>'Ванны и доп.опции'!Область_печати</vt:lpstr>
      <vt:lpstr>'ДК, ДО, запчасти'!Область_печати</vt:lpstr>
      <vt:lpstr>Смесители!Область_печати</vt:lpstr>
      <vt:lpstr>'Титульный лист'!Область_печати</vt:lpstr>
      <vt:lpstr>'ШТОРКИ, ширмы, ПОДДОНЫ'!Область_печати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2006-09-28T05:33:49Z</dcterms:created>
  <dcterms:modified xsi:type="dcterms:W3CDTF">2022-05-26T05:18:45Z</dcterms:modified>
  <cp:category/>
</cp:coreProperties>
</file>